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mat2017\"/>
    </mc:Choice>
  </mc:AlternateContent>
  <bookViews>
    <workbookView xWindow="0" yWindow="0" windowWidth="19200" windowHeight="11595" firstSheet="1" activeTab="1"/>
  </bookViews>
  <sheets>
    <sheet name="8.RAZRED" sheetId="2" state="hidden" r:id="rId1"/>
    <sheet name="Rezultati" sheetId="5" r:id="rId2"/>
  </sheets>
  <externalReferences>
    <externalReference r:id="rId3"/>
  </externalReferences>
  <definedNames>
    <definedName name="_xlnm._FilterDatabase" localSheetId="0" hidden="1">'8.RAZRED'!$A$2:$P$39</definedName>
    <definedName name="_xlnm.Print_Titles" localSheetId="0">'8.RAZRED'!$2:$2</definedName>
    <definedName name="Škola">#REF!</definedName>
    <definedName name="Škola1">[1]List1!$A$1:$A$15</definedName>
  </definedNames>
  <calcPr calcId="152511"/>
</workbook>
</file>

<file path=xl/calcChain.xml><?xml version="1.0" encoding="utf-8"?>
<calcChain xmlns="http://schemas.openxmlformats.org/spreadsheetml/2006/main">
  <c r="P30" i="2" l="1"/>
  <c r="O30" i="2"/>
  <c r="N30" i="2"/>
  <c r="M30" i="2"/>
  <c r="L30" i="2"/>
  <c r="K30" i="2"/>
  <c r="J30" i="2"/>
  <c r="I30" i="2"/>
  <c r="P32" i="2" l="1"/>
  <c r="P33" i="2"/>
  <c r="P34" i="2"/>
  <c r="P35" i="2"/>
  <c r="P36" i="2"/>
  <c r="O32" i="2"/>
  <c r="O33" i="2"/>
  <c r="O34" i="2"/>
  <c r="O35" i="2"/>
  <c r="O36" i="2"/>
  <c r="N32" i="2"/>
  <c r="N33" i="2"/>
  <c r="N34" i="2"/>
  <c r="N35" i="2"/>
  <c r="N36" i="2"/>
  <c r="L32" i="2"/>
  <c r="L33" i="2"/>
  <c r="L34" i="2"/>
  <c r="L35" i="2"/>
  <c r="L36" i="2"/>
  <c r="M32" i="2"/>
  <c r="M33" i="2"/>
  <c r="M34" i="2"/>
  <c r="M35" i="2"/>
  <c r="M36" i="2"/>
  <c r="K32" i="2"/>
  <c r="K33" i="2"/>
  <c r="K34" i="2"/>
  <c r="K35" i="2"/>
  <c r="K36" i="2"/>
  <c r="J32" i="2"/>
  <c r="J33" i="2"/>
  <c r="J34" i="2"/>
  <c r="J35" i="2"/>
  <c r="J36" i="2"/>
  <c r="I32" i="2"/>
  <c r="I33" i="2"/>
  <c r="I34" i="2"/>
  <c r="I35" i="2"/>
  <c r="I36" i="2"/>
  <c r="P5" i="2" l="1"/>
  <c r="P6" i="2"/>
  <c r="P38" i="2"/>
  <c r="O38" i="2"/>
  <c r="N38" i="2"/>
  <c r="M38" i="2"/>
  <c r="L38" i="2"/>
  <c r="K38" i="2"/>
  <c r="J38" i="2"/>
  <c r="I38" i="2"/>
  <c r="P3" i="2"/>
  <c r="P14" i="2"/>
  <c r="O3" i="2"/>
  <c r="L3" i="2"/>
  <c r="J3" i="2"/>
  <c r="I3" i="2"/>
  <c r="P18" i="2" l="1"/>
  <c r="O18" i="2"/>
  <c r="N18" i="2"/>
  <c r="M18" i="2"/>
  <c r="L18" i="2"/>
  <c r="K18" i="2"/>
  <c r="J18" i="2"/>
  <c r="I18" i="2"/>
  <c r="P19" i="2"/>
  <c r="O19" i="2"/>
  <c r="N19" i="2"/>
  <c r="M19" i="2"/>
  <c r="L19" i="2"/>
  <c r="K19" i="2"/>
  <c r="J19" i="2"/>
  <c r="I19" i="2"/>
  <c r="P20" i="2"/>
  <c r="O20" i="2"/>
  <c r="N20" i="2"/>
  <c r="M20" i="2"/>
  <c r="L20" i="2"/>
  <c r="K20" i="2"/>
  <c r="J20" i="2"/>
  <c r="I20" i="2"/>
  <c r="P29" i="2"/>
  <c r="O29" i="2"/>
  <c r="N29" i="2"/>
  <c r="M29" i="2"/>
  <c r="L29" i="2"/>
  <c r="K29" i="2"/>
  <c r="J29" i="2"/>
  <c r="I29" i="2"/>
  <c r="I18" i="5" l="1"/>
  <c r="I31" i="5"/>
  <c r="I19" i="5"/>
  <c r="I25" i="5"/>
  <c r="I7" i="5"/>
  <c r="I36" i="5"/>
  <c r="I17" i="5"/>
  <c r="I26" i="5"/>
  <c r="I33" i="5"/>
  <c r="I40" i="5"/>
  <c r="I22" i="5"/>
  <c r="I8" i="5"/>
  <c r="I29" i="5"/>
  <c r="I12" i="5"/>
  <c r="I21" i="5"/>
  <c r="I4" i="5"/>
  <c r="I23" i="5"/>
  <c r="I27" i="5"/>
  <c r="I9" i="5"/>
  <c r="I6" i="5"/>
  <c r="I32" i="5"/>
  <c r="I42" i="5"/>
  <c r="I28" i="5"/>
  <c r="I3" i="5"/>
  <c r="I5" i="5"/>
  <c r="I37" i="5"/>
  <c r="I13" i="5"/>
  <c r="I38" i="5"/>
  <c r="I24" i="5"/>
  <c r="I30" i="5"/>
  <c r="I16" i="5"/>
  <c r="I34" i="5"/>
  <c r="I35" i="5"/>
  <c r="I41" i="5"/>
  <c r="I11" i="5"/>
  <c r="I10" i="5"/>
  <c r="I20" i="5"/>
  <c r="I15" i="5"/>
  <c r="I39" i="5"/>
  <c r="I14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4" i="2"/>
  <c r="J4" i="2"/>
  <c r="K4" i="2"/>
  <c r="L4" i="2"/>
  <c r="M4" i="2"/>
  <c r="N4" i="2"/>
  <c r="O4" i="2"/>
  <c r="P4" i="2"/>
  <c r="K3" i="2"/>
  <c r="M3" i="2"/>
  <c r="N3" i="2"/>
  <c r="I6" i="2"/>
  <c r="J6" i="2"/>
  <c r="K6" i="2"/>
  <c r="L6" i="2"/>
  <c r="M6" i="2"/>
  <c r="N6" i="2"/>
  <c r="O6" i="2"/>
  <c r="I5" i="2"/>
  <c r="J5" i="2"/>
  <c r="K5" i="2"/>
  <c r="L5" i="2"/>
  <c r="M5" i="2"/>
  <c r="N5" i="2"/>
  <c r="O5" i="2"/>
  <c r="I7" i="2"/>
  <c r="J7" i="2"/>
  <c r="K7" i="2"/>
  <c r="L7" i="2"/>
  <c r="M7" i="2"/>
  <c r="N7" i="2"/>
  <c r="O7" i="2"/>
  <c r="P7" i="2"/>
  <c r="I8" i="2"/>
  <c r="J8" i="2"/>
  <c r="K8" i="2"/>
  <c r="L8" i="2"/>
  <c r="M8" i="2"/>
  <c r="N8" i="2"/>
  <c r="O8" i="2"/>
  <c r="P8" i="2"/>
  <c r="I9" i="2"/>
  <c r="J9" i="2"/>
  <c r="K9" i="2"/>
  <c r="L9" i="2"/>
  <c r="M9" i="2"/>
  <c r="N9" i="2"/>
  <c r="O9" i="2"/>
  <c r="P9" i="2"/>
  <c r="I10" i="2"/>
  <c r="J10" i="2"/>
  <c r="K10" i="2"/>
  <c r="L10" i="2"/>
  <c r="M10" i="2"/>
  <c r="N10" i="2"/>
  <c r="O10" i="2"/>
  <c r="P10" i="2"/>
  <c r="I11" i="2"/>
  <c r="J11" i="2"/>
  <c r="K11" i="2"/>
  <c r="L11" i="2"/>
  <c r="M11" i="2"/>
  <c r="N11" i="2"/>
  <c r="O11" i="2"/>
  <c r="P11" i="2"/>
  <c r="I12" i="2"/>
  <c r="J12" i="2"/>
  <c r="K12" i="2"/>
  <c r="L12" i="2"/>
  <c r="M12" i="2"/>
  <c r="N12" i="2"/>
  <c r="O12" i="2"/>
  <c r="P12" i="2"/>
  <c r="I13" i="2"/>
  <c r="J13" i="2"/>
  <c r="K13" i="2"/>
  <c r="L13" i="2"/>
  <c r="M13" i="2"/>
  <c r="N13" i="2"/>
  <c r="O13" i="2"/>
  <c r="P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P15" i="2"/>
  <c r="I16" i="2"/>
  <c r="J16" i="2"/>
  <c r="K16" i="2"/>
  <c r="L16" i="2"/>
  <c r="M16" i="2"/>
  <c r="N16" i="2"/>
  <c r="O16" i="2"/>
  <c r="P16" i="2"/>
  <c r="I17" i="2"/>
  <c r="J17" i="2"/>
  <c r="K17" i="2"/>
  <c r="L17" i="2"/>
  <c r="M17" i="2"/>
  <c r="N17" i="2"/>
  <c r="O17" i="2"/>
  <c r="P17" i="2"/>
  <c r="I21" i="2"/>
  <c r="J21" i="2"/>
  <c r="K21" i="2"/>
  <c r="L21" i="2"/>
  <c r="M21" i="2"/>
  <c r="N21" i="2"/>
  <c r="O21" i="2"/>
  <c r="P21" i="2"/>
  <c r="I22" i="2"/>
  <c r="J22" i="2"/>
  <c r="K22" i="2"/>
  <c r="L22" i="2"/>
  <c r="M22" i="2"/>
  <c r="N22" i="2"/>
  <c r="O22" i="2"/>
  <c r="P22" i="2"/>
  <c r="I24" i="2"/>
  <c r="J24" i="2"/>
  <c r="K24" i="2"/>
  <c r="L24" i="2"/>
  <c r="M24" i="2"/>
  <c r="N24" i="2"/>
  <c r="O24" i="2"/>
  <c r="P24" i="2"/>
  <c r="I25" i="2"/>
  <c r="J25" i="2"/>
  <c r="K25" i="2"/>
  <c r="L25" i="2"/>
  <c r="M25" i="2"/>
  <c r="N25" i="2"/>
  <c r="O25" i="2"/>
  <c r="P25" i="2"/>
  <c r="I23" i="2"/>
  <c r="J23" i="2"/>
  <c r="K23" i="2"/>
  <c r="L23" i="2"/>
  <c r="M23" i="2"/>
  <c r="N23" i="2"/>
  <c r="O23" i="2"/>
  <c r="P23" i="2"/>
  <c r="I26" i="2"/>
  <c r="J26" i="2"/>
  <c r="K26" i="2"/>
  <c r="L26" i="2"/>
  <c r="M26" i="2"/>
  <c r="N26" i="2"/>
  <c r="O26" i="2"/>
  <c r="P26" i="2"/>
  <c r="I27" i="2"/>
  <c r="J27" i="2"/>
  <c r="K27" i="2"/>
  <c r="L27" i="2"/>
  <c r="M27" i="2"/>
  <c r="N27" i="2"/>
  <c r="O27" i="2"/>
  <c r="P27" i="2"/>
  <c r="I28" i="2"/>
  <c r="J28" i="2"/>
  <c r="K28" i="2"/>
  <c r="L28" i="2"/>
  <c r="M28" i="2"/>
  <c r="N28" i="2"/>
  <c r="O28" i="2"/>
  <c r="P28" i="2"/>
  <c r="I31" i="2"/>
  <c r="J31" i="2"/>
  <c r="K31" i="2"/>
  <c r="L31" i="2"/>
  <c r="M31" i="2"/>
  <c r="N31" i="2"/>
  <c r="O31" i="2"/>
  <c r="P31" i="2"/>
  <c r="I37" i="2"/>
  <c r="J37" i="2"/>
  <c r="K37" i="2"/>
  <c r="L37" i="2"/>
  <c r="M37" i="2"/>
  <c r="N37" i="2"/>
  <c r="O37" i="2"/>
  <c r="P37" i="2"/>
  <c r="I39" i="2"/>
  <c r="J39" i="2"/>
  <c r="K39" i="2"/>
  <c r="L39" i="2"/>
  <c r="M39" i="2"/>
  <c r="N39" i="2"/>
  <c r="O39" i="2"/>
  <c r="P39" i="2"/>
</calcChain>
</file>

<file path=xl/sharedStrings.xml><?xml version="1.0" encoding="utf-8"?>
<sst xmlns="http://schemas.openxmlformats.org/spreadsheetml/2006/main" count="287" uniqueCount="197">
  <si>
    <t>ŠKOLSKO NATJECANJE IZ MATEMATIKE 2017.</t>
  </si>
  <si>
    <t>Rang</t>
  </si>
  <si>
    <t>OIB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</si>
  <si>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</si>
  <si>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</si>
  <si>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</si>
  <si>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</si>
  <si>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</si>
  <si>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</si>
  <si>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</si>
  <si>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</si>
  <si>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</si>
  <si>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</si>
  <si>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</si>
  <si>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</si>
  <si>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</si>
  <si>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</si>
  <si>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</si>
  <si>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</si>
  <si>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Frana Galovića</t>
  </si>
  <si>
    <t>OŠ Gustava Krkleca - Zagreb</t>
  </si>
  <si>
    <t>OŠ Ive Andrića</t>
  </si>
  <si>
    <t>OŠ Lučko</t>
  </si>
  <si>
    <t>OŠ Odra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</si>
  <si>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</si>
  <si>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</si>
  <si>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</si>
  <si>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</si>
  <si>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</si>
  <si>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</si>
  <si>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</si>
  <si>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Luka</t>
  </si>
  <si>
    <t>OŠ Kajzerica</t>
  </si>
  <si>
    <t>Lucija</t>
  </si>
  <si>
    <t>Lara</t>
  </si>
  <si>
    <t>Bruno</t>
  </si>
  <si>
    <t>Fran</t>
  </si>
  <si>
    <t>Zvonimir</t>
  </si>
  <si>
    <t>Nikolina</t>
  </si>
  <si>
    <t>Karlo</t>
  </si>
  <si>
    <t>Tanja Maravić</t>
  </si>
  <si>
    <t>Iva Burazin</t>
  </si>
  <si>
    <t>Snježana Ivković</t>
  </si>
  <si>
    <t>Kristina Krznar</t>
  </si>
  <si>
    <t>Zdenka Sikora</t>
  </si>
  <si>
    <t>Olga Hećimović</t>
  </si>
  <si>
    <t xml:space="preserve">Dora </t>
  </si>
  <si>
    <t>Una</t>
  </si>
  <si>
    <t>OŠ Mladost - Zagreb</t>
  </si>
  <si>
    <t>Miro Ojvan</t>
  </si>
  <si>
    <t>83667045257</t>
  </si>
  <si>
    <t>Grgur</t>
  </si>
  <si>
    <t>Premec</t>
  </si>
  <si>
    <t>76047850908</t>
  </si>
  <si>
    <t>Filip</t>
  </si>
  <si>
    <t>Krilčić</t>
  </si>
  <si>
    <t>8. razred OŠ</t>
  </si>
  <si>
    <t>Nina Kalin</t>
  </si>
  <si>
    <t>56740099353</t>
  </si>
  <si>
    <t xml:space="preserve">Leonarda </t>
  </si>
  <si>
    <t>Orešić</t>
  </si>
  <si>
    <t>12585453548</t>
  </si>
  <si>
    <t>Lovrić</t>
  </si>
  <si>
    <t>69367380888</t>
  </si>
  <si>
    <t>Bičanić</t>
  </si>
  <si>
    <t>31209647094</t>
  </si>
  <si>
    <t>Patricija</t>
  </si>
  <si>
    <t>Mrkonjić</t>
  </si>
  <si>
    <t>67842175222</t>
  </si>
  <si>
    <t>Aya</t>
  </si>
  <si>
    <t>El Hajj</t>
  </si>
  <si>
    <t>Dubravka Despoja</t>
  </si>
  <si>
    <t>72591542035</t>
  </si>
  <si>
    <t>Isajbegović</t>
  </si>
  <si>
    <t>26732949881</t>
  </si>
  <si>
    <t>Valjak</t>
  </si>
  <si>
    <t>78849724817</t>
  </si>
  <si>
    <t>Sven</t>
  </si>
  <si>
    <t>Palac</t>
  </si>
  <si>
    <t>24375388861</t>
  </si>
  <si>
    <t>Amina</t>
  </si>
  <si>
    <t>Mutapčić</t>
  </si>
  <si>
    <t>Ivana Dimitrovski</t>
  </si>
  <si>
    <t>86847319296</t>
  </si>
  <si>
    <t>Samaržija</t>
  </si>
  <si>
    <t>56029552100</t>
  </si>
  <si>
    <t>Justament</t>
  </si>
  <si>
    <t>63994149860</t>
  </si>
  <si>
    <t>Marković</t>
  </si>
  <si>
    <t>66064973986</t>
  </si>
  <si>
    <t>Vito</t>
  </si>
  <si>
    <t>Vrbić</t>
  </si>
  <si>
    <t>Nikolina Skenderović</t>
  </si>
  <si>
    <t>Sandra Adžaga</t>
  </si>
  <si>
    <t>00485891320</t>
  </si>
  <si>
    <t>Mile Mihael</t>
  </si>
  <si>
    <t>Štefanac</t>
  </si>
  <si>
    <t>Michelle</t>
  </si>
  <si>
    <t>Mikulić</t>
  </si>
  <si>
    <t>05427484085</t>
  </si>
  <si>
    <t>Josipa</t>
  </si>
  <si>
    <t>Kljajić</t>
  </si>
  <si>
    <t>95395533074</t>
  </si>
  <si>
    <t xml:space="preserve">Marta </t>
  </si>
  <si>
    <t>Kostelac</t>
  </si>
  <si>
    <t>33730435694</t>
  </si>
  <si>
    <t>Matija</t>
  </si>
  <si>
    <t>Jakovac</t>
  </si>
  <si>
    <t>Lana Vrbanas</t>
  </si>
  <si>
    <t>85791668021</t>
  </si>
  <si>
    <t>Pipić</t>
  </si>
  <si>
    <t>42022992837</t>
  </si>
  <si>
    <t>Gabrijel</t>
  </si>
  <si>
    <t>Naglić</t>
  </si>
  <si>
    <t>Marija Rako</t>
  </si>
  <si>
    <t>Vinko</t>
  </si>
  <si>
    <t>Đurić</t>
  </si>
  <si>
    <t>47892270569</t>
  </si>
  <si>
    <t>Tomislav</t>
  </si>
  <si>
    <t>Kragujević</t>
  </si>
  <si>
    <t>78458771669</t>
  </si>
  <si>
    <t>Bilić Pavlinović</t>
  </si>
  <si>
    <t>49286072972</t>
  </si>
  <si>
    <t>Lovro</t>
  </si>
  <si>
    <t>Jukić</t>
  </si>
  <si>
    <t>71776998874</t>
  </si>
  <si>
    <t>Dea</t>
  </si>
  <si>
    <t>Dam</t>
  </si>
  <si>
    <t>Matea</t>
  </si>
  <si>
    <t>Cvrtak</t>
  </si>
  <si>
    <t>59537971070</t>
  </si>
  <si>
    <t>Matej</t>
  </si>
  <si>
    <t>Međugorac</t>
  </si>
  <si>
    <t>20787802635</t>
  </si>
  <si>
    <t>Zirdum</t>
  </si>
  <si>
    <t>Jelena Zlatolas</t>
  </si>
  <si>
    <t>Barbara</t>
  </si>
  <si>
    <t>Pavković</t>
  </si>
  <si>
    <t xml:space="preserve">Vili </t>
  </si>
  <si>
    <t>Sinković</t>
  </si>
  <si>
    <t>Nika</t>
  </si>
  <si>
    <t>Miličević</t>
  </si>
  <si>
    <t>25466461245</t>
  </si>
  <si>
    <t>Pnjaček</t>
  </si>
  <si>
    <t>77358600900</t>
  </si>
  <si>
    <t>Mirjam</t>
  </si>
  <si>
    <t>Maričić</t>
  </si>
  <si>
    <t>05930495462</t>
  </si>
  <si>
    <t>Rajković</t>
  </si>
  <si>
    <t>Adam</t>
  </si>
  <si>
    <t>Agičić</t>
  </si>
  <si>
    <t>Mirela Puškarić</t>
  </si>
  <si>
    <t>Predsjednik povjerenstva:</t>
  </si>
  <si>
    <t>Članovi povjerenstva:</t>
  </si>
  <si>
    <t>Andreja Herceg</t>
  </si>
  <si>
    <t>Mirjana Krilić</t>
  </si>
  <si>
    <t>Ana Penava</t>
  </si>
  <si>
    <t>Marina Vukančić</t>
  </si>
  <si>
    <t>Josip Perić</t>
  </si>
  <si>
    <t>09072LEPTIRICA</t>
  </si>
  <si>
    <t>30112ADMMI</t>
  </si>
  <si>
    <t>50000VODA</t>
  </si>
  <si>
    <t>96691ŠKOLA</t>
  </si>
  <si>
    <t>12345DRVO</t>
  </si>
  <si>
    <t>12905DLAJ</t>
  </si>
  <si>
    <t>77112SAT</t>
  </si>
  <si>
    <t>86420STRIJELA</t>
  </si>
  <si>
    <t>12345VILI</t>
  </si>
  <si>
    <t>22232ADMMI</t>
  </si>
  <si>
    <t>29627ADMMI</t>
  </si>
  <si>
    <t>11915MEDVJED</t>
  </si>
  <si>
    <t>54321ČEVAPI</t>
  </si>
  <si>
    <t>15042SMARAGD</t>
  </si>
  <si>
    <t>01906GUMICA</t>
  </si>
  <si>
    <t>69696PJKKS</t>
  </si>
  <si>
    <t>21023KEKS</t>
  </si>
  <si>
    <t>00907SPUŽVA</t>
  </si>
  <si>
    <t>22082ŠAH</t>
  </si>
  <si>
    <t>32768MOSFET</t>
  </si>
  <si>
    <t>36393MANUNITED</t>
  </si>
  <si>
    <t>10102OPUZEN</t>
  </si>
  <si>
    <t>27063IRSKA</t>
  </si>
  <si>
    <t>00000ZAPORKA</t>
  </si>
  <si>
    <t>29033VODA</t>
  </si>
  <si>
    <t>13303LIDL</t>
  </si>
  <si>
    <t>12345TENIS</t>
  </si>
  <si>
    <t>12203DERVENTA</t>
  </si>
  <si>
    <t>12345KOREJA</t>
  </si>
  <si>
    <t>20122SIDRO</t>
  </si>
  <si>
    <t>02045PETAK</t>
  </si>
  <si>
    <t>21102PEGASUS</t>
  </si>
  <si>
    <t>03182TROKUT</t>
  </si>
  <si>
    <t>09082PINGVIN</t>
  </si>
  <si>
    <t>30007ZVIJEZDA</t>
  </si>
  <si>
    <t>12345KORIJEN</t>
  </si>
  <si>
    <t>19072BAOBAB</t>
  </si>
  <si>
    <t>8. RAZRED - NESLUŽBENI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</si>
</sst>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34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Border="1"/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center"/>
    </xf>
    <xf numFmtId="0" fontId="17" fillId="0" borderId="9" xfId="0" applyFont="1" applyBorder="1"/>
    <xf numFmtId="0" fontId="19" fillId="0" borderId="8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23" borderId="8" xfId="34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8" fillId="24" borderId="8" xfId="0" applyFont="1" applyFill="1" applyBorder="1" applyAlignment="1">
      <alignment horizontal="center"/>
    </xf>
    <xf numFmtId="49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11" xfId="0" applyBorder="1"/>
    <xf numFmtId="1" fontId="0" fillId="0" borderId="8" xfId="0" applyNumberFormat="1" applyBorder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ni/Desktop/sandra/!%20skola/tablice_terezija/2017_7_razred_Matematika_skolsko%2520natjecanje%25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List1"/>
      <sheetName val="Rezultati"/>
    </sheetNames>
    <sheetDataSet>
      <sheetData sheetId="0"/>
      <sheetData sheetId="1">
        <row r="1">
          <cell r="A1" t="str">
            <v>I. osnovna škola - Dugave</v>
          </cell>
        </row>
        <row r="2">
          <cell r="A2" t="str">
            <v>OŠ braće Radić - Zagreb</v>
          </cell>
        </row>
        <row r="3">
          <cell r="A3" t="str">
            <v>OŠ Brezovica</v>
          </cell>
        </row>
        <row r="4">
          <cell r="A4" t="str">
            <v>OŠ Frana Galovića</v>
          </cell>
        </row>
        <row r="5">
          <cell r="A5" t="str">
            <v>OŠ Gustava Krkleca - Zagreb</v>
          </cell>
        </row>
        <row r="6">
          <cell r="A6" t="str">
            <v>OŠ Ive Andrića</v>
          </cell>
        </row>
        <row r="7">
          <cell r="A7" t="str">
            <v>OŠ Lučko</v>
          </cell>
        </row>
        <row r="8">
          <cell r="A8" t="str">
            <v>OŠ Mladost - Zagreb</v>
          </cell>
        </row>
        <row r="9">
          <cell r="A9" t="str">
            <v>OŠ Otok</v>
          </cell>
        </row>
        <row r="10">
          <cell r="A10" t="str">
            <v>OŠ Savski Gaj</v>
          </cell>
        </row>
        <row r="11">
          <cell r="A11" t="str">
            <v>OŠ Sveta Klara</v>
          </cell>
        </row>
        <row r="12">
          <cell r="A12" t="str">
            <v>OŠ Trnsko</v>
          </cell>
        </row>
        <row r="13">
          <cell r="A13" t="str">
            <v>OŠ Većeslava Holjevca</v>
          </cell>
        </row>
        <row r="14">
          <cell r="A14" t="str">
            <v>OŠ Zapruđe</v>
          </cell>
        </row>
        <row r="15">
          <cell r="A15" t="str">
            <v>OŠ Kajzerica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51"/>
  <sheetViews>
    <sheetView zoomScaleNormal="100" workbookViewId="0">
      <pane ySplit="2" topLeftCell="A3" activePane="bottomLeft" state="frozenSplit"/>
      <selection activeCell="E12" sqref="E12"/>
      <selection pane="bottomLeft" activeCell="F3" sqref="F3"/>
    </sheetView>
  </sheetViews>
  <sheetFormatPr defaultColWidth="9.140625" defaultRowHeight="12.75" x14ac:dyDescent="0.2"/>
  <cols>
    <col min="1" max="1" width="5.28515625" style="2" bestFit="1" customWidth="1"/>
    <col min="2" max="2" width="12" style="20" customWidth="1"/>
    <col min="3" max="3" width="11.140625" style="22" customWidth="1"/>
    <col min="4" max="4" width="12.85546875" style="22" bestFit="1" customWidth="1"/>
    <col min="5" max="5" width="11.42578125" style="5" bestFit="1" customWidth="1"/>
    <col min="6" max="6" width="16.85546875" style="4" bestFit="1" customWidth="1"/>
    <col min="7" max="7" width="23.28515625" style="5" customWidth="1"/>
    <col min="8" max="8" width="26.85546875" style="4" customWidth="1"/>
    <col min="9" max="9" width="7.85546875" style="5" customWidth="1"/>
    <col min="10" max="15" width="4.7109375" style="5" bestFit="1" customWidth="1"/>
    <col min="16" max="16" width="8.140625" style="6" bestFit="1" customWidth="1"/>
    <col min="17" max="16384" width="9.140625" style="4"/>
  </cols>
  <sheetData>
    <row r="1" spans="1:16" x14ac:dyDescent="0.2">
      <c r="A1" s="30" t="s">
        <v>0</v>
      </c>
      <c r="B1" s="31"/>
      <c r="C1" s="31"/>
      <c r="D1" s="31"/>
      <c r="E1" s="31"/>
    </row>
    <row r="2" spans="1:16" s="2" customFormat="1" ht="14.25" customHeight="1" x14ac:dyDescent="0.25">
      <c r="A2" s="1" t="s">
        <v>1</v>
      </c>
      <c r="B2" s="18" t="s">
        <v>2</v>
      </c>
      <c r="C2" s="18" t="s">
        <v>3</v>
      </c>
      <c r="D2" s="18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3.9" customHeight="1" x14ac:dyDescent="0.2">
      <c r="A3" s="3"/>
      <c r="B3" s="23" t="s">
        <v>53</v>
      </c>
      <c r="C3" s="5" t="s">
        <v>54</v>
      </c>
      <c r="D3" s="5" t="s">
        <v>55</v>
      </c>
      <c r="E3" s="7" t="s">
        <v>56</v>
      </c>
      <c r="F3" s="3"/>
      <c r="G3" s="3" t="s">
        <v>57</v>
      </c>
      <c r="H3" s="3" t="s">
        <v>17</v>
      </c>
      <c r="I3" s="13" t="e">
        <f>VLOOKUP($F3,Rezultati!$A$3:'Rezultati'!$I$100,2,FALSE)</f>
        <v>#N/A</v>
      </c>
      <c r="J3" s="13" t="e">
        <f>VLOOKUP($F3,Rezultati!$A$3:'Rezultati'!$I$100,3,FALSE)</f>
        <v>#N/A</v>
      </c>
      <c r="K3" s="13" t="e">
        <f>VLOOKUP($F3,Rezultati!$A$3:'Rezultati'!$I$100,4,FALSE)</f>
        <v>#N/A</v>
      </c>
      <c r="L3" s="13" t="e">
        <f>VLOOKUP($F3,Rezultati!$A$3:'Rezultati'!$I$100,5,FALSE)</f>
        <v>#N/A</v>
      </c>
      <c r="M3" s="13" t="e">
        <f>VLOOKUP($F3,Rezultati!$A$3:'Rezultati'!$I$100,6,FALSE)</f>
        <v>#N/A</v>
      </c>
      <c r="N3" s="13" t="e">
        <f>VLOOKUP($F3,Rezultati!$A$3:'Rezultati'!$I$100,7,FALSE)</f>
        <v>#N/A</v>
      </c>
      <c r="O3" s="13" t="e">
        <f>VLOOKUP($F3,Rezultati!$A$3:'Rezultati'!$I$100,8,FALSE)</f>
        <v>#N/A</v>
      </c>
      <c r="P3" s="13" t="e">
        <f>VLOOKUP($F3,Rezultati!$A$3:'Rezultati'!$I$100,9,FALSE)</f>
        <v>#N/A</v>
      </c>
    </row>
    <row r="4" spans="1:16" ht="13.9" customHeight="1" x14ac:dyDescent="0.2">
      <c r="A4" s="3"/>
      <c r="B4" s="23" t="s">
        <v>50</v>
      </c>
      <c r="C4" s="5" t="s">
        <v>51</v>
      </c>
      <c r="D4" s="5" t="s">
        <v>52</v>
      </c>
      <c r="E4" s="7" t="s">
        <v>56</v>
      </c>
      <c r="F4" s="3"/>
      <c r="G4" s="3" t="s">
        <v>45</v>
      </c>
      <c r="H4" s="3" t="s">
        <v>17</v>
      </c>
      <c r="I4" s="13" t="e">
        <f>VLOOKUP($F4,Rezultati!$A$3:'Rezultati'!$I$100,2,FALSE)</f>
        <v>#N/A</v>
      </c>
      <c r="J4" s="13" t="e">
        <f>VLOOKUP($F4,Rezultati!$A$3:'Rezultati'!$I$100,3,FALSE)</f>
        <v>#N/A</v>
      </c>
      <c r="K4" s="13" t="e">
        <f>VLOOKUP($F4,Rezultati!$A$3:'Rezultati'!$I$100,4,FALSE)</f>
        <v>#N/A</v>
      </c>
      <c r="L4" s="13" t="e">
        <f>VLOOKUP($F4,Rezultati!$A$3:'Rezultati'!$I$100,5,FALSE)</f>
        <v>#N/A</v>
      </c>
      <c r="M4" s="13" t="e">
        <f>VLOOKUP($F4,Rezultati!$A$3:'Rezultati'!$I$100,6,FALSE)</f>
        <v>#N/A</v>
      </c>
      <c r="N4" s="13" t="e">
        <f>VLOOKUP($F4,Rezultati!$A$3:'Rezultati'!$I$100,7,FALSE)</f>
        <v>#N/A</v>
      </c>
      <c r="O4" s="13" t="e">
        <f>VLOOKUP($F4,Rezultati!$A$3:'Rezultati'!$I$100,8,FALSE)</f>
        <v>#N/A</v>
      </c>
      <c r="P4" s="13" t="e">
        <f>VLOOKUP($F4,Rezultati!$A$3:'Rezultati'!$I$100,9,FALSE)</f>
        <v>#N/A</v>
      </c>
    </row>
    <row r="5" spans="1:16" ht="13.9" customHeight="1" x14ac:dyDescent="0.2">
      <c r="A5" s="3"/>
      <c r="B5" s="24" t="s">
        <v>58</v>
      </c>
      <c r="C5" s="5" t="s">
        <v>59</v>
      </c>
      <c r="D5" s="5" t="s">
        <v>60</v>
      </c>
      <c r="E5" s="5" t="s">
        <v>56</v>
      </c>
      <c r="F5" s="3"/>
      <c r="G5" s="3" t="s">
        <v>40</v>
      </c>
      <c r="H5" s="3" t="s">
        <v>18</v>
      </c>
      <c r="I5" s="13" t="e">
        <f>VLOOKUP($F5,Rezultati!$A$3:'Rezultati'!$I$100,2,FALSE)</f>
        <v>#N/A</v>
      </c>
      <c r="J5" s="13" t="e">
        <f>VLOOKUP($F5,Rezultati!$A$3:'Rezultati'!$I$100,3,FALSE)</f>
        <v>#N/A</v>
      </c>
      <c r="K5" s="13" t="e">
        <f>VLOOKUP($F5,Rezultati!$A$3:'Rezultati'!$I$100,4,FALSE)</f>
        <v>#N/A</v>
      </c>
      <c r="L5" s="13" t="e">
        <f>VLOOKUP($F5,Rezultati!$A$3:'Rezultati'!$I$100,5,FALSE)</f>
        <v>#N/A</v>
      </c>
      <c r="M5" s="13" t="e">
        <f>VLOOKUP($F5,Rezultati!$A$3:'Rezultati'!$I$100,6,FALSE)</f>
        <v>#N/A</v>
      </c>
      <c r="N5" s="13" t="e">
        <f>VLOOKUP($F5,Rezultati!$A$3:'Rezultati'!$I$100,7,FALSE)</f>
        <v>#N/A</v>
      </c>
      <c r="O5" s="13" t="e">
        <f>VLOOKUP($F5,Rezultati!$A$3:'Rezultati'!$I$100,8,FALSE)</f>
        <v>#N/A</v>
      </c>
      <c r="P5" s="13" t="e">
        <f>VLOOKUP($F5,Rezultati!$A$3:'Rezultati'!$I$100,9,FALSE)</f>
        <v>#N/A</v>
      </c>
    </row>
    <row r="6" spans="1:16" ht="13.9" customHeight="1" x14ac:dyDescent="0.2">
      <c r="A6" s="3"/>
      <c r="B6" s="24" t="s">
        <v>61</v>
      </c>
      <c r="C6" s="5" t="s">
        <v>33</v>
      </c>
      <c r="D6" s="5" t="s">
        <v>62</v>
      </c>
      <c r="E6" s="5" t="s">
        <v>56</v>
      </c>
      <c r="F6" s="3"/>
      <c r="G6" s="3" t="s">
        <v>40</v>
      </c>
      <c r="H6" s="3" t="s">
        <v>18</v>
      </c>
      <c r="I6" s="13" t="e">
        <f>VLOOKUP($F6,Rezultati!$A$3:'Rezultati'!$I$100,2,FALSE)</f>
        <v>#N/A</v>
      </c>
      <c r="J6" s="13" t="e">
        <f>VLOOKUP($F6,Rezultati!$A$3:'Rezultati'!$I$100,3,FALSE)</f>
        <v>#N/A</v>
      </c>
      <c r="K6" s="13" t="e">
        <f>VLOOKUP($F6,Rezultati!$A$3:'Rezultati'!$I$100,4,FALSE)</f>
        <v>#N/A</v>
      </c>
      <c r="L6" s="13" t="e">
        <f>VLOOKUP($F6,Rezultati!$A$3:'Rezultati'!$I$100,5,FALSE)</f>
        <v>#N/A</v>
      </c>
      <c r="M6" s="13" t="e">
        <f>VLOOKUP($F6,Rezultati!$A$3:'Rezultati'!$I$100,6,FALSE)</f>
        <v>#N/A</v>
      </c>
      <c r="N6" s="13" t="e">
        <f>VLOOKUP($F6,Rezultati!$A$3:'Rezultati'!$I$100,7,FALSE)</f>
        <v>#N/A</v>
      </c>
      <c r="O6" s="13" t="e">
        <f>VLOOKUP($F6,Rezultati!$A$3:'Rezultati'!$I$100,8,FALSE)</f>
        <v>#N/A</v>
      </c>
      <c r="P6" s="13" t="e">
        <f>VLOOKUP($F6,Rezultati!$A$3:'Rezultati'!$I$100,9,FALSE)</f>
        <v>#N/A</v>
      </c>
    </row>
    <row r="7" spans="1:16" ht="13.9" customHeight="1" x14ac:dyDescent="0.2">
      <c r="A7" s="3"/>
      <c r="B7" s="23" t="s">
        <v>63</v>
      </c>
      <c r="C7" s="25" t="s">
        <v>54</v>
      </c>
      <c r="D7" s="25" t="s">
        <v>64</v>
      </c>
      <c r="E7" s="5" t="s">
        <v>56</v>
      </c>
      <c r="F7" s="3"/>
      <c r="G7" s="3" t="s">
        <v>71</v>
      </c>
      <c r="H7" s="3" t="s">
        <v>19</v>
      </c>
      <c r="I7" s="13" t="e">
        <f>VLOOKUP($F7,Rezultati!$A$3:'Rezultati'!$I$100,2,FALSE)</f>
        <v>#N/A</v>
      </c>
      <c r="J7" s="13" t="e">
        <f>VLOOKUP($F7,Rezultati!$A$3:'Rezultati'!$I$100,3,FALSE)</f>
        <v>#N/A</v>
      </c>
      <c r="K7" s="13" t="e">
        <f>VLOOKUP($F7,Rezultati!$A$3:'Rezultati'!$I$100,4,FALSE)</f>
        <v>#N/A</v>
      </c>
      <c r="L7" s="13" t="e">
        <f>VLOOKUP($F7,Rezultati!$A$3:'Rezultati'!$I$100,5,FALSE)</f>
        <v>#N/A</v>
      </c>
      <c r="M7" s="13" t="e">
        <f>VLOOKUP($F7,Rezultati!$A$3:'Rezultati'!$I$100,6,FALSE)</f>
        <v>#N/A</v>
      </c>
      <c r="N7" s="13" t="e">
        <f>VLOOKUP($F7,Rezultati!$A$3:'Rezultati'!$I$100,7,FALSE)</f>
        <v>#N/A</v>
      </c>
      <c r="O7" s="13" t="e">
        <f>VLOOKUP($F7,Rezultati!$A$3:'Rezultati'!$I$100,8,FALSE)</f>
        <v>#N/A</v>
      </c>
      <c r="P7" s="13" t="e">
        <f>VLOOKUP($F7,Rezultati!$A$3:'Rezultati'!$I$100,9,FALSE)</f>
        <v>#N/A</v>
      </c>
    </row>
    <row r="8" spans="1:16" ht="13.9" customHeight="1" x14ac:dyDescent="0.2">
      <c r="A8" s="3"/>
      <c r="B8" s="23" t="s">
        <v>65</v>
      </c>
      <c r="C8" s="25" t="s">
        <v>66</v>
      </c>
      <c r="D8" s="25" t="s">
        <v>67</v>
      </c>
      <c r="E8" s="5" t="s">
        <v>56</v>
      </c>
      <c r="F8" s="3"/>
      <c r="G8" s="3" t="s">
        <v>71</v>
      </c>
      <c r="H8" s="3" t="s">
        <v>19</v>
      </c>
      <c r="I8" s="13" t="e">
        <f>VLOOKUP($F8,Rezultati!$A$3:'Rezultati'!$I$100,2,FALSE)</f>
        <v>#N/A</v>
      </c>
      <c r="J8" s="13" t="e">
        <f>VLOOKUP($F8,Rezultati!$A$3:'Rezultati'!$I$100,3,FALSE)</f>
        <v>#N/A</v>
      </c>
      <c r="K8" s="13" t="e">
        <f>VLOOKUP($F8,Rezultati!$A$3:'Rezultati'!$I$100,4,FALSE)</f>
        <v>#N/A</v>
      </c>
      <c r="L8" s="13" t="e">
        <f>VLOOKUP($F8,Rezultati!$A$3:'Rezultati'!$I$100,5,FALSE)</f>
        <v>#N/A</v>
      </c>
      <c r="M8" s="13" t="e">
        <f>VLOOKUP($F8,Rezultati!$A$3:'Rezultati'!$I$100,6,FALSE)</f>
        <v>#N/A</v>
      </c>
      <c r="N8" s="13" t="e">
        <f>VLOOKUP($F8,Rezultati!$A$3:'Rezultati'!$I$100,7,FALSE)</f>
        <v>#N/A</v>
      </c>
      <c r="O8" s="13" t="e">
        <f>VLOOKUP($F8,Rezultati!$A$3:'Rezultati'!$I$100,8,FALSE)</f>
        <v>#N/A</v>
      </c>
      <c r="P8" s="13" t="e">
        <f>VLOOKUP($F8,Rezultati!$A$3:'Rezultati'!$I$100,9,FALSE)</f>
        <v>#N/A</v>
      </c>
    </row>
    <row r="9" spans="1:16" ht="13.9" customHeight="1" x14ac:dyDescent="0.2">
      <c r="A9" s="3"/>
      <c r="B9" s="23" t="s">
        <v>68</v>
      </c>
      <c r="C9" s="25" t="s">
        <v>69</v>
      </c>
      <c r="D9" s="25" t="s">
        <v>70</v>
      </c>
      <c r="E9" s="5" t="s">
        <v>56</v>
      </c>
      <c r="F9" s="3"/>
      <c r="G9" s="3" t="s">
        <v>71</v>
      </c>
      <c r="H9" s="3" t="s">
        <v>19</v>
      </c>
      <c r="I9" s="13" t="e">
        <f>VLOOKUP($F9,Rezultati!$A$3:'Rezultati'!$I$100,2,FALSE)</f>
        <v>#N/A</v>
      </c>
      <c r="J9" s="13" t="e">
        <f>VLOOKUP($F9,Rezultati!$A$3:'Rezultati'!$I$100,3,FALSE)</f>
        <v>#N/A</v>
      </c>
      <c r="K9" s="13" t="e">
        <f>VLOOKUP($F9,Rezultati!$A$3:'Rezultati'!$I$100,4,FALSE)</f>
        <v>#N/A</v>
      </c>
      <c r="L9" s="13" t="e">
        <f>VLOOKUP($F9,Rezultati!$A$3:'Rezultati'!$I$100,5,FALSE)</f>
        <v>#N/A</v>
      </c>
      <c r="M9" s="13" t="e">
        <f>VLOOKUP($F9,Rezultati!$A$3:'Rezultati'!$I$100,6,FALSE)</f>
        <v>#N/A</v>
      </c>
      <c r="N9" s="13" t="e">
        <f>VLOOKUP($F9,Rezultati!$A$3:'Rezultati'!$I$100,7,FALSE)</f>
        <v>#N/A</v>
      </c>
      <c r="O9" s="13" t="e">
        <f>VLOOKUP($F9,Rezultati!$A$3:'Rezultati'!$I$100,8,FALSE)</f>
        <v>#N/A</v>
      </c>
      <c r="P9" s="13" t="e">
        <f>VLOOKUP($F9,Rezultati!$A$3:'Rezultati'!$I$100,9,FALSE)</f>
        <v>#N/A</v>
      </c>
    </row>
    <row r="10" spans="1:16" ht="13.9" customHeight="1" x14ac:dyDescent="0.2">
      <c r="A10" s="3"/>
      <c r="B10" s="23" t="s">
        <v>72</v>
      </c>
      <c r="C10" s="5" t="s">
        <v>47</v>
      </c>
      <c r="D10" s="5" t="s">
        <v>73</v>
      </c>
      <c r="E10" s="5" t="s">
        <v>56</v>
      </c>
      <c r="F10" s="26"/>
      <c r="G10" s="26" t="s">
        <v>82</v>
      </c>
      <c r="H10" s="26" t="s">
        <v>20</v>
      </c>
      <c r="I10" s="13" t="e">
        <f>VLOOKUP($F10,Rezultati!$A$3:'Rezultati'!$I$100,2,FALSE)</f>
        <v>#N/A</v>
      </c>
      <c r="J10" s="13" t="e">
        <f>VLOOKUP($F10,Rezultati!$A$3:'Rezultati'!$I$100,3,FALSE)</f>
        <v>#N/A</v>
      </c>
      <c r="K10" s="13" t="e">
        <f>VLOOKUP($F10,Rezultati!$A$3:'Rezultati'!$I$100,4,FALSE)</f>
        <v>#N/A</v>
      </c>
      <c r="L10" s="13" t="e">
        <f>VLOOKUP($F10,Rezultati!$A$3:'Rezultati'!$I$100,5,FALSE)</f>
        <v>#N/A</v>
      </c>
      <c r="M10" s="13" t="e">
        <f>VLOOKUP($F10,Rezultati!$A$3:'Rezultati'!$I$100,6,FALSE)</f>
        <v>#N/A</v>
      </c>
      <c r="N10" s="13" t="e">
        <f>VLOOKUP($F10,Rezultati!$A$3:'Rezultati'!$I$100,7,FALSE)</f>
        <v>#N/A</v>
      </c>
      <c r="O10" s="13" t="e">
        <f>VLOOKUP($F10,Rezultati!$A$3:'Rezultati'!$I$100,8,FALSE)</f>
        <v>#N/A</v>
      </c>
      <c r="P10" s="13" t="e">
        <f>VLOOKUP($F10,Rezultati!$A$3:'Rezultati'!$I$100,9,FALSE)</f>
        <v>#N/A</v>
      </c>
    </row>
    <row r="11" spans="1:16" ht="13.9" customHeight="1" x14ac:dyDescent="0.2">
      <c r="A11" s="3"/>
      <c r="B11" s="23" t="s">
        <v>74</v>
      </c>
      <c r="C11" s="5" t="s">
        <v>54</v>
      </c>
      <c r="D11" s="5" t="s">
        <v>75</v>
      </c>
      <c r="E11" s="5" t="s">
        <v>56</v>
      </c>
      <c r="F11" s="26"/>
      <c r="G11" s="26" t="s">
        <v>82</v>
      </c>
      <c r="H11" s="26" t="s">
        <v>20</v>
      </c>
      <c r="I11" s="13" t="e">
        <f>VLOOKUP($F11,Rezultati!$A$3:'Rezultati'!$I$100,2,FALSE)</f>
        <v>#N/A</v>
      </c>
      <c r="J11" s="13" t="e">
        <f>VLOOKUP($F11,Rezultati!$A$3:'Rezultati'!$I$100,3,FALSE)</f>
        <v>#N/A</v>
      </c>
      <c r="K11" s="13" t="e">
        <f>VLOOKUP($F11,Rezultati!$A$3:'Rezultati'!$I$100,4,FALSE)</f>
        <v>#N/A</v>
      </c>
      <c r="L11" s="13" t="e">
        <f>VLOOKUP($F11,Rezultati!$A$3:'Rezultati'!$I$100,5,FALSE)</f>
        <v>#N/A</v>
      </c>
      <c r="M11" s="13" t="e">
        <f>VLOOKUP($F11,Rezultati!$A$3:'Rezultati'!$I$100,6,FALSE)</f>
        <v>#N/A</v>
      </c>
      <c r="N11" s="13" t="e">
        <f>VLOOKUP($F11,Rezultati!$A$3:'Rezultati'!$I$100,7,FALSE)</f>
        <v>#N/A</v>
      </c>
      <c r="O11" s="13" t="e">
        <f>VLOOKUP($F11,Rezultati!$A$3:'Rezultati'!$I$100,8,FALSE)</f>
        <v>#N/A</v>
      </c>
      <c r="P11" s="13" t="e">
        <f>VLOOKUP($F11,Rezultati!$A$3:'Rezultati'!$I$100,9,FALSE)</f>
        <v>#N/A</v>
      </c>
    </row>
    <row r="12" spans="1:16" ht="13.9" customHeight="1" x14ac:dyDescent="0.2">
      <c r="A12" s="3"/>
      <c r="B12" s="23" t="s">
        <v>76</v>
      </c>
      <c r="C12" s="5" t="s">
        <v>77</v>
      </c>
      <c r="D12" s="5" t="s">
        <v>78</v>
      </c>
      <c r="E12" s="5" t="s">
        <v>56</v>
      </c>
      <c r="F12" s="26"/>
      <c r="G12" s="26" t="s">
        <v>82</v>
      </c>
      <c r="H12" s="26" t="s">
        <v>20</v>
      </c>
      <c r="I12" s="13" t="e">
        <f>VLOOKUP($F12,Rezultati!$A$3:'Rezultati'!$I$100,2,FALSE)</f>
        <v>#N/A</v>
      </c>
      <c r="J12" s="13" t="e">
        <f>VLOOKUP($F12,Rezultati!$A$3:'Rezultati'!$I$100,3,FALSE)</f>
        <v>#N/A</v>
      </c>
      <c r="K12" s="13" t="e">
        <f>VLOOKUP($F12,Rezultati!$A$3:'Rezultati'!$I$100,4,FALSE)</f>
        <v>#N/A</v>
      </c>
      <c r="L12" s="13" t="e">
        <f>VLOOKUP($F12,Rezultati!$A$3:'Rezultati'!$I$100,5,FALSE)</f>
        <v>#N/A</v>
      </c>
      <c r="M12" s="13" t="e">
        <f>VLOOKUP($F12,Rezultati!$A$3:'Rezultati'!$I$100,6,FALSE)</f>
        <v>#N/A</v>
      </c>
      <c r="N12" s="13" t="e">
        <f>VLOOKUP($F12,Rezultati!$A$3:'Rezultati'!$I$100,7,FALSE)</f>
        <v>#N/A</v>
      </c>
      <c r="O12" s="13" t="e">
        <f>VLOOKUP($F12,Rezultati!$A$3:'Rezultati'!$I$100,8,FALSE)</f>
        <v>#N/A</v>
      </c>
      <c r="P12" s="13" t="e">
        <f>VLOOKUP($F12,Rezultati!$A$3:'Rezultati'!$I$100,9,FALSE)</f>
        <v>#N/A</v>
      </c>
    </row>
    <row r="13" spans="1:16" ht="13.9" customHeight="1" x14ac:dyDescent="0.2">
      <c r="A13" s="3"/>
      <c r="B13" s="23" t="s">
        <v>79</v>
      </c>
      <c r="C13" s="5" t="s">
        <v>80</v>
      </c>
      <c r="D13" s="5" t="s">
        <v>81</v>
      </c>
      <c r="E13" s="5" t="s">
        <v>56</v>
      </c>
      <c r="F13" s="3"/>
      <c r="G13" s="26" t="s">
        <v>82</v>
      </c>
      <c r="H13" s="3" t="s">
        <v>20</v>
      </c>
      <c r="I13" s="13" t="e">
        <f>VLOOKUP($F13,Rezultati!$A$3:'Rezultati'!$I$100,2,FALSE)</f>
        <v>#N/A</v>
      </c>
      <c r="J13" s="13" t="e">
        <f>VLOOKUP($F13,Rezultati!$A$3:'Rezultati'!$I$100,3,FALSE)</f>
        <v>#N/A</v>
      </c>
      <c r="K13" s="13" t="e">
        <f>VLOOKUP($F13,Rezultati!$A$3:'Rezultati'!$I$100,4,FALSE)</f>
        <v>#N/A</v>
      </c>
      <c r="L13" s="13" t="e">
        <f>VLOOKUP($F13,Rezultati!$A$3:'Rezultati'!$I$100,5,FALSE)</f>
        <v>#N/A</v>
      </c>
      <c r="M13" s="13" t="e">
        <f>VLOOKUP($F13,Rezultati!$A$3:'Rezultati'!$I$100,6,FALSE)</f>
        <v>#N/A</v>
      </c>
      <c r="N13" s="13" t="e">
        <f>VLOOKUP($F13,Rezultati!$A$3:'Rezultati'!$I$100,7,FALSE)</f>
        <v>#N/A</v>
      </c>
      <c r="O13" s="13" t="e">
        <f>VLOOKUP($F13,Rezultati!$A$3:'Rezultati'!$I$100,8,FALSE)</f>
        <v>#N/A</v>
      </c>
      <c r="P13" s="13" t="e">
        <f>VLOOKUP($F13,Rezultati!$A$3:'Rezultati'!$I$100,9,FALSE)</f>
        <v>#N/A</v>
      </c>
    </row>
    <row r="14" spans="1:16" ht="13.9" customHeight="1" x14ac:dyDescent="0.2">
      <c r="A14" s="3"/>
      <c r="B14" s="23" t="s">
        <v>83</v>
      </c>
      <c r="C14" s="25" t="s">
        <v>34</v>
      </c>
      <c r="D14" s="25" t="s">
        <v>84</v>
      </c>
      <c r="E14" s="5" t="s">
        <v>56</v>
      </c>
      <c r="F14" s="3"/>
      <c r="G14" s="3" t="s">
        <v>49</v>
      </c>
      <c r="H14" s="3" t="s">
        <v>21</v>
      </c>
      <c r="I14" s="13" t="e">
        <f>VLOOKUP($F14,Rezultati!$A$3:'Rezultati'!$I$100,2,FALSE)</f>
        <v>#N/A</v>
      </c>
      <c r="J14" s="13" t="e">
        <f>VLOOKUP($F14,Rezultati!$A$3:'Rezultati'!$I$100,3,FALSE)</f>
        <v>#N/A</v>
      </c>
      <c r="K14" s="13" t="e">
        <f>VLOOKUP($F14,Rezultati!$A$3:'Rezultati'!$I$100,4,FALSE)</f>
        <v>#N/A</v>
      </c>
      <c r="L14" s="13" t="e">
        <f>VLOOKUP($F14,Rezultati!$A$3:'Rezultati'!$I$100,5,FALSE)</f>
        <v>#N/A</v>
      </c>
      <c r="M14" s="13" t="e">
        <f>VLOOKUP($F14,Rezultati!$A$3:'Rezultati'!$I$100,6,FALSE)</f>
        <v>#N/A</v>
      </c>
      <c r="N14" s="13" t="e">
        <f>VLOOKUP($F14,Rezultati!$A$3:'Rezultati'!$I$100,7,FALSE)</f>
        <v>#N/A</v>
      </c>
      <c r="O14" s="13" t="e">
        <f>VLOOKUP($F14,Rezultati!$A$3:'Rezultati'!$I$100,8,FALSE)</f>
        <v>#N/A</v>
      </c>
      <c r="P14" s="13" t="e">
        <f>VLOOKUP($F14,Rezultati!$A$3:'Rezultati'!$I$100,9,FALSE)</f>
        <v>#N/A</v>
      </c>
    </row>
    <row r="15" spans="1:16" ht="13.9" customHeight="1" x14ac:dyDescent="0.2">
      <c r="A15" s="3"/>
      <c r="B15" s="23" t="s">
        <v>85</v>
      </c>
      <c r="C15" s="25" t="s">
        <v>38</v>
      </c>
      <c r="D15" s="25" t="s">
        <v>86</v>
      </c>
      <c r="E15" s="5" t="s">
        <v>56</v>
      </c>
      <c r="F15" s="3"/>
      <c r="G15" s="3" t="s">
        <v>49</v>
      </c>
      <c r="H15" s="3" t="s">
        <v>21</v>
      </c>
      <c r="I15" s="13" t="e">
        <f>VLOOKUP($F15,Rezultati!$A$3:'Rezultati'!$I$100,2,FALSE)</f>
        <v>#N/A</v>
      </c>
      <c r="J15" s="13" t="e">
        <f>VLOOKUP($F15,Rezultati!$A$3:'Rezultati'!$I$100,3,FALSE)</f>
        <v>#N/A</v>
      </c>
      <c r="K15" s="13" t="e">
        <f>VLOOKUP($F15,Rezultati!$A$3:'Rezultati'!$I$100,4,FALSE)</f>
        <v>#N/A</v>
      </c>
      <c r="L15" s="13" t="e">
        <f>VLOOKUP($F15,Rezultati!$A$3:'Rezultati'!$I$100,5,FALSE)</f>
        <v>#N/A</v>
      </c>
      <c r="M15" s="13" t="e">
        <f>VLOOKUP($F15,Rezultati!$A$3:'Rezultati'!$I$100,6,FALSE)</f>
        <v>#N/A</v>
      </c>
      <c r="N15" s="13" t="e">
        <f>VLOOKUP($F15,Rezultati!$A$3:'Rezultati'!$I$100,7,FALSE)</f>
        <v>#N/A</v>
      </c>
      <c r="O15" s="13" t="e">
        <f>VLOOKUP($F15,Rezultati!$A$3:'Rezultati'!$I$100,8,FALSE)</f>
        <v>#N/A</v>
      </c>
      <c r="P15" s="13" t="e">
        <f>VLOOKUP($F15,Rezultati!$A$3:'Rezultati'!$I$100,9,FALSE)</f>
        <v>#N/A</v>
      </c>
    </row>
    <row r="16" spans="1:16" ht="13.9" customHeight="1" x14ac:dyDescent="0.2">
      <c r="A16" s="3"/>
      <c r="B16" s="23" t="s">
        <v>87</v>
      </c>
      <c r="C16" s="25" t="s">
        <v>35</v>
      </c>
      <c r="D16" s="25" t="s">
        <v>88</v>
      </c>
      <c r="E16" s="5" t="s">
        <v>56</v>
      </c>
      <c r="F16" s="3"/>
      <c r="G16" s="3" t="s">
        <v>49</v>
      </c>
      <c r="H16" s="3" t="s">
        <v>21</v>
      </c>
      <c r="I16" s="13" t="e">
        <f>VLOOKUP($F16,Rezultati!$A$3:'Rezultati'!$I$100,2,FALSE)</f>
        <v>#N/A</v>
      </c>
      <c r="J16" s="13" t="e">
        <f>VLOOKUP($F16,Rezultati!$A$3:'Rezultati'!$I$100,3,FALSE)</f>
        <v>#N/A</v>
      </c>
      <c r="K16" s="13" t="e">
        <f>VLOOKUP($F16,Rezultati!$A$3:'Rezultati'!$I$100,4,FALSE)</f>
        <v>#N/A</v>
      </c>
      <c r="L16" s="13" t="e">
        <f>VLOOKUP($F16,Rezultati!$A$3:'Rezultati'!$I$100,5,FALSE)</f>
        <v>#N/A</v>
      </c>
      <c r="M16" s="13" t="e">
        <f>VLOOKUP($F16,Rezultati!$A$3:'Rezultati'!$I$100,6,FALSE)</f>
        <v>#N/A</v>
      </c>
      <c r="N16" s="13" t="e">
        <f>VLOOKUP($F16,Rezultati!$A$3:'Rezultati'!$I$100,7,FALSE)</f>
        <v>#N/A</v>
      </c>
      <c r="O16" s="13" t="e">
        <f>VLOOKUP($F16,Rezultati!$A$3:'Rezultati'!$I$100,8,FALSE)</f>
        <v>#N/A</v>
      </c>
      <c r="P16" s="13" t="e">
        <f>VLOOKUP($F16,Rezultati!$A$3:'Rezultati'!$I$100,9,FALSE)</f>
        <v>#N/A</v>
      </c>
    </row>
    <row r="17" spans="1:16" ht="13.9" customHeight="1" x14ac:dyDescent="0.2">
      <c r="A17" s="3"/>
      <c r="B17" s="23" t="s">
        <v>89</v>
      </c>
      <c r="C17" s="25" t="s">
        <v>90</v>
      </c>
      <c r="D17" s="25" t="s">
        <v>91</v>
      </c>
      <c r="E17" s="5" t="s">
        <v>56</v>
      </c>
      <c r="F17" s="3"/>
      <c r="G17" s="3" t="s">
        <v>92</v>
      </c>
      <c r="H17" s="3" t="s">
        <v>32</v>
      </c>
      <c r="I17" s="13" t="e">
        <f>VLOOKUP($F17,Rezultati!$A$3:'Rezultati'!$I$100,2,FALSE)</f>
        <v>#N/A</v>
      </c>
      <c r="J17" s="13" t="e">
        <f>VLOOKUP($F17,Rezultati!$A$3:'Rezultati'!$I$100,3,FALSE)</f>
        <v>#N/A</v>
      </c>
      <c r="K17" s="13" t="e">
        <f>VLOOKUP($F17,Rezultati!$A$3:'Rezultati'!$I$100,4,FALSE)</f>
        <v>#N/A</v>
      </c>
      <c r="L17" s="13" t="e">
        <f>VLOOKUP($F17,Rezultati!$A$3:'Rezultati'!$I$100,5,FALSE)</f>
        <v>#N/A</v>
      </c>
      <c r="M17" s="13" t="e">
        <f>VLOOKUP($F17,Rezultati!$A$3:'Rezultati'!$I$100,6,FALSE)</f>
        <v>#N/A</v>
      </c>
      <c r="N17" s="13" t="e">
        <f>VLOOKUP($F17,Rezultati!$A$3:'Rezultati'!$I$100,7,FALSE)</f>
        <v>#N/A</v>
      </c>
      <c r="O17" s="13" t="e">
        <f>VLOOKUP($F17,Rezultati!$A$3:'Rezultati'!$I$100,8,FALSE)</f>
        <v>#N/A</v>
      </c>
      <c r="P17" s="13" t="e">
        <f>VLOOKUP($F17,Rezultati!$A$3:'Rezultati'!$I$100,9,FALSE)</f>
        <v>#N/A</v>
      </c>
    </row>
    <row r="18" spans="1:16" ht="13.9" customHeight="1" x14ac:dyDescent="0.2">
      <c r="A18" s="3"/>
      <c r="B18" s="23" t="s">
        <v>94</v>
      </c>
      <c r="C18" s="7" t="s">
        <v>95</v>
      </c>
      <c r="D18" s="7" t="s">
        <v>96</v>
      </c>
      <c r="E18" s="5" t="s">
        <v>56</v>
      </c>
      <c r="F18" s="3"/>
      <c r="G18" s="3" t="s">
        <v>93</v>
      </c>
      <c r="H18" s="3" t="s">
        <v>22</v>
      </c>
      <c r="I18" s="13" t="e">
        <f>VLOOKUP($F18,Rezultati!$A$3:'Rezultati'!$I$100,2,FALSE)</f>
        <v>#N/A</v>
      </c>
      <c r="J18" s="13" t="e">
        <f>VLOOKUP($F18,Rezultati!$A$3:'Rezultati'!$I$100,3,FALSE)</f>
        <v>#N/A</v>
      </c>
      <c r="K18" s="13" t="e">
        <f>VLOOKUP($F18,Rezultati!$A$3:'Rezultati'!$I$100,4,FALSE)</f>
        <v>#N/A</v>
      </c>
      <c r="L18" s="13" t="e">
        <f>VLOOKUP($F18,Rezultati!$A$3:'Rezultati'!$I$100,5,FALSE)</f>
        <v>#N/A</v>
      </c>
      <c r="M18" s="13" t="e">
        <f>VLOOKUP($F18,Rezultati!$A$3:'Rezultati'!$I$100,6,FALSE)</f>
        <v>#N/A</v>
      </c>
      <c r="N18" s="13" t="e">
        <f>VLOOKUP($F18,Rezultati!$A$3:'Rezultati'!$I$100,7,FALSE)</f>
        <v>#N/A</v>
      </c>
      <c r="O18" s="13" t="e">
        <f>VLOOKUP($F18,Rezultati!$A$3:'Rezultati'!$I$100,8,FALSE)</f>
        <v>#N/A</v>
      </c>
      <c r="P18" s="13" t="e">
        <f>VLOOKUP($F18,Rezultati!$A$3:'Rezultati'!$I$100,9,FALSE)</f>
        <v>#N/A</v>
      </c>
    </row>
    <row r="19" spans="1:16" ht="13.9" customHeight="1" x14ac:dyDescent="0.2">
      <c r="A19" s="3"/>
      <c r="B19" s="23">
        <v>67147233361</v>
      </c>
      <c r="C19" s="7" t="s">
        <v>97</v>
      </c>
      <c r="D19" s="7" t="s">
        <v>98</v>
      </c>
      <c r="E19" s="5" t="s">
        <v>56</v>
      </c>
      <c r="F19" s="3"/>
      <c r="G19" s="3" t="s">
        <v>93</v>
      </c>
      <c r="H19" s="3" t="s">
        <v>22</v>
      </c>
      <c r="I19" s="13" t="e">
        <f>VLOOKUP($F19,Rezultati!$A$3:'Rezultati'!$I$100,2,FALSE)</f>
        <v>#N/A</v>
      </c>
      <c r="J19" s="13" t="e">
        <f>VLOOKUP($F19,Rezultati!$A$3:'Rezultati'!$I$100,3,FALSE)</f>
        <v>#N/A</v>
      </c>
      <c r="K19" s="13" t="e">
        <f>VLOOKUP($F19,Rezultati!$A$3:'Rezultati'!$I$100,4,FALSE)</f>
        <v>#N/A</v>
      </c>
      <c r="L19" s="13" t="e">
        <f>VLOOKUP($F19,Rezultati!$A$3:'Rezultati'!$I$100,5,FALSE)</f>
        <v>#N/A</v>
      </c>
      <c r="M19" s="13" t="e">
        <f>VLOOKUP($F19,Rezultati!$A$3:'Rezultati'!$I$100,6,FALSE)</f>
        <v>#N/A</v>
      </c>
      <c r="N19" s="13" t="e">
        <f>VLOOKUP($F19,Rezultati!$A$3:'Rezultati'!$I$100,7,FALSE)</f>
        <v>#N/A</v>
      </c>
      <c r="O19" s="13" t="e">
        <f>VLOOKUP($F19,Rezultati!$A$3:'Rezultati'!$I$100,8,FALSE)</f>
        <v>#N/A</v>
      </c>
      <c r="P19" s="13" t="e">
        <f>VLOOKUP($F19,Rezultati!$A$3:'Rezultati'!$I$100,9,FALSE)</f>
        <v>#N/A</v>
      </c>
    </row>
    <row r="20" spans="1:16" ht="13.9" customHeight="1" x14ac:dyDescent="0.2">
      <c r="A20" s="3"/>
      <c r="B20" s="23" t="s">
        <v>99</v>
      </c>
      <c r="C20" s="7" t="s">
        <v>100</v>
      </c>
      <c r="D20" s="7" t="s">
        <v>101</v>
      </c>
      <c r="E20" s="5" t="s">
        <v>56</v>
      </c>
      <c r="F20" s="3"/>
      <c r="G20" s="3" t="s">
        <v>93</v>
      </c>
      <c r="H20" s="3" t="s">
        <v>22</v>
      </c>
      <c r="I20" s="13" t="e">
        <f>VLOOKUP($F20,Rezultati!$A$3:'Rezultati'!$I$100,2,FALSE)</f>
        <v>#N/A</v>
      </c>
      <c r="J20" s="13" t="e">
        <f>VLOOKUP($F20,Rezultati!$A$3:'Rezultati'!$I$100,3,FALSE)</f>
        <v>#N/A</v>
      </c>
      <c r="K20" s="13" t="e">
        <f>VLOOKUP($F20,Rezultati!$A$3:'Rezultati'!$I$100,4,FALSE)</f>
        <v>#N/A</v>
      </c>
      <c r="L20" s="13" t="e">
        <f>VLOOKUP($F20,Rezultati!$A$3:'Rezultati'!$I$100,5,FALSE)</f>
        <v>#N/A</v>
      </c>
      <c r="M20" s="13" t="e">
        <f>VLOOKUP($F20,Rezultati!$A$3:'Rezultati'!$I$100,6,FALSE)</f>
        <v>#N/A</v>
      </c>
      <c r="N20" s="13" t="e">
        <f>VLOOKUP($F20,Rezultati!$A$3:'Rezultati'!$I$100,7,FALSE)</f>
        <v>#N/A</v>
      </c>
      <c r="O20" s="13" t="e">
        <f>VLOOKUP($F20,Rezultati!$A$3:'Rezultati'!$I$100,8,FALSE)</f>
        <v>#N/A</v>
      </c>
      <c r="P20" s="13" t="e">
        <f>VLOOKUP($F20,Rezultati!$A$3:'Rezultati'!$I$100,9,FALSE)</f>
        <v>#N/A</v>
      </c>
    </row>
    <row r="21" spans="1:16" ht="13.9" customHeight="1" x14ac:dyDescent="0.2">
      <c r="A21" s="3"/>
      <c r="B21" s="23" t="s">
        <v>102</v>
      </c>
      <c r="C21" s="7" t="s">
        <v>103</v>
      </c>
      <c r="D21" s="7" t="s">
        <v>104</v>
      </c>
      <c r="E21" s="5" t="s">
        <v>56</v>
      </c>
      <c r="F21" s="3"/>
      <c r="G21" s="3" t="s">
        <v>93</v>
      </c>
      <c r="H21" s="3" t="s">
        <v>22</v>
      </c>
      <c r="I21" s="13" t="e">
        <f>VLOOKUP($F21,Rezultati!$A$3:'Rezultati'!$I$100,2,FALSE)</f>
        <v>#N/A</v>
      </c>
      <c r="J21" s="13" t="e">
        <f>VLOOKUP($F21,Rezultati!$A$3:'Rezultati'!$I$100,3,FALSE)</f>
        <v>#N/A</v>
      </c>
      <c r="K21" s="13" t="e">
        <f>VLOOKUP($F21,Rezultati!$A$3:'Rezultati'!$I$100,4,FALSE)</f>
        <v>#N/A</v>
      </c>
      <c r="L21" s="13" t="e">
        <f>VLOOKUP($F21,Rezultati!$A$3:'Rezultati'!$I$100,5,FALSE)</f>
        <v>#N/A</v>
      </c>
      <c r="M21" s="13" t="e">
        <f>VLOOKUP($F21,Rezultati!$A$3:'Rezultati'!$I$100,6,FALSE)</f>
        <v>#N/A</v>
      </c>
      <c r="N21" s="13" t="e">
        <f>VLOOKUP($F21,Rezultati!$A$3:'Rezultati'!$I$100,7,FALSE)</f>
        <v>#N/A</v>
      </c>
      <c r="O21" s="13" t="e">
        <f>VLOOKUP($F21,Rezultati!$A$3:'Rezultati'!$I$100,8,FALSE)</f>
        <v>#N/A</v>
      </c>
      <c r="P21" s="13" t="e">
        <f>VLOOKUP($F21,Rezultati!$A$3:'Rezultati'!$I$100,9,FALSE)</f>
        <v>#N/A</v>
      </c>
    </row>
    <row r="22" spans="1:16" ht="13.9" customHeight="1" x14ac:dyDescent="0.2">
      <c r="A22" s="3"/>
      <c r="B22" s="23" t="s">
        <v>105</v>
      </c>
      <c r="C22" s="5" t="s">
        <v>106</v>
      </c>
      <c r="D22" s="5" t="s">
        <v>107</v>
      </c>
      <c r="E22" s="5" t="s">
        <v>56</v>
      </c>
      <c r="F22" s="3"/>
      <c r="G22" s="3" t="s">
        <v>108</v>
      </c>
      <c r="H22" s="3" t="s">
        <v>48</v>
      </c>
      <c r="I22" s="13" t="e">
        <f>VLOOKUP($F22,Rezultati!$A$3:'Rezultati'!$I$100,2,FALSE)</f>
        <v>#N/A</v>
      </c>
      <c r="J22" s="13" t="e">
        <f>VLOOKUP($F22,Rezultati!$A$3:'Rezultati'!$I$100,3,FALSE)</f>
        <v>#N/A</v>
      </c>
      <c r="K22" s="13" t="e">
        <f>VLOOKUP($F22,Rezultati!$A$3:'Rezultati'!$I$100,4,FALSE)</f>
        <v>#N/A</v>
      </c>
      <c r="L22" s="13" t="e">
        <f>VLOOKUP($F22,Rezultati!$A$3:'Rezultati'!$I$100,5,FALSE)</f>
        <v>#N/A</v>
      </c>
      <c r="M22" s="13" t="e">
        <f>VLOOKUP($F22,Rezultati!$A$3:'Rezultati'!$I$100,6,FALSE)</f>
        <v>#N/A</v>
      </c>
      <c r="N22" s="13" t="e">
        <f>VLOOKUP($F22,Rezultati!$A$3:'Rezultati'!$I$100,7,FALSE)</f>
        <v>#N/A</v>
      </c>
      <c r="O22" s="13" t="e">
        <f>VLOOKUP($F22,Rezultati!$A$3:'Rezultati'!$I$100,8,FALSE)</f>
        <v>#N/A</v>
      </c>
      <c r="P22" s="13" t="e">
        <f>VLOOKUP($F22,Rezultati!$A$3:'Rezultati'!$I$100,9,FALSE)</f>
        <v>#N/A</v>
      </c>
    </row>
    <row r="23" spans="1:16" ht="13.9" customHeight="1" x14ac:dyDescent="0.2">
      <c r="A23" s="3"/>
      <c r="B23" s="23">
        <v>78464757123</v>
      </c>
      <c r="C23" s="5" t="s">
        <v>115</v>
      </c>
      <c r="D23" s="5" t="s">
        <v>116</v>
      </c>
      <c r="E23" s="5" t="s">
        <v>56</v>
      </c>
      <c r="F23" s="3"/>
      <c r="G23" s="3" t="s">
        <v>41</v>
      </c>
      <c r="H23" s="3" t="s">
        <v>23</v>
      </c>
      <c r="I23" s="13" t="e">
        <f>VLOOKUP($F23,Rezultati!$A$3:'Rezultati'!$I$100,2,FALSE)</f>
        <v>#N/A</v>
      </c>
      <c r="J23" s="13" t="e">
        <f>VLOOKUP($F23,Rezultati!$A$3:'Rezultati'!$I$100,3,FALSE)</f>
        <v>#N/A</v>
      </c>
      <c r="K23" s="13" t="e">
        <f>VLOOKUP($F23,Rezultati!$A$3:'Rezultati'!$I$100,4,FALSE)</f>
        <v>#N/A</v>
      </c>
      <c r="L23" s="13" t="e">
        <f>VLOOKUP($F23,Rezultati!$A$3:'Rezultati'!$I$100,5,FALSE)</f>
        <v>#N/A</v>
      </c>
      <c r="M23" s="13" t="e">
        <f>VLOOKUP($F23,Rezultati!$A$3:'Rezultati'!$I$100,6,FALSE)</f>
        <v>#N/A</v>
      </c>
      <c r="N23" s="13" t="e">
        <f>VLOOKUP($F23,Rezultati!$A$3:'Rezultati'!$I$100,7,FALSE)</f>
        <v>#N/A</v>
      </c>
      <c r="O23" s="13" t="e">
        <f>VLOOKUP($F23,Rezultati!$A$3:'Rezultati'!$I$100,8,FALSE)</f>
        <v>#N/A</v>
      </c>
      <c r="P23" s="13" t="e">
        <f>VLOOKUP($F23,Rezultati!$A$3:'Rezultati'!$I$100,9,FALSE)</f>
        <v>#N/A</v>
      </c>
    </row>
    <row r="24" spans="1:16" ht="13.9" customHeight="1" x14ac:dyDescent="0.2">
      <c r="A24" s="3"/>
      <c r="B24" s="23" t="s">
        <v>109</v>
      </c>
      <c r="C24" s="5" t="s">
        <v>37</v>
      </c>
      <c r="D24" s="5" t="s">
        <v>110</v>
      </c>
      <c r="E24" s="5" t="s">
        <v>56</v>
      </c>
      <c r="F24" s="3"/>
      <c r="G24" s="3" t="s">
        <v>114</v>
      </c>
      <c r="H24" s="3" t="s">
        <v>24</v>
      </c>
      <c r="I24" s="13" t="e">
        <f>VLOOKUP($F24,Rezultati!$A$3:'Rezultati'!$I$100,2,FALSE)</f>
        <v>#N/A</v>
      </c>
      <c r="J24" s="13" t="e">
        <f>VLOOKUP($F24,Rezultati!$A$3:'Rezultati'!$I$100,3,FALSE)</f>
        <v>#N/A</v>
      </c>
      <c r="K24" s="13" t="e">
        <f>VLOOKUP($F24,Rezultati!$A$3:'Rezultati'!$I$100,4,FALSE)</f>
        <v>#N/A</v>
      </c>
      <c r="L24" s="13" t="e">
        <f>VLOOKUP($F24,Rezultati!$A$3:'Rezultati'!$I$100,5,FALSE)</f>
        <v>#N/A</v>
      </c>
      <c r="M24" s="13" t="e">
        <f>VLOOKUP($F24,Rezultati!$A$3:'Rezultati'!$I$100,6,FALSE)</f>
        <v>#N/A</v>
      </c>
      <c r="N24" s="13" t="e">
        <f>VLOOKUP($F24,Rezultati!$A$3:'Rezultati'!$I$100,7,FALSE)</f>
        <v>#N/A</v>
      </c>
      <c r="O24" s="13" t="e">
        <f>VLOOKUP($F24,Rezultati!$A$3:'Rezultati'!$I$100,8,FALSE)</f>
        <v>#N/A</v>
      </c>
      <c r="P24" s="13" t="e">
        <f>VLOOKUP($F24,Rezultati!$A$3:'Rezultati'!$I$100,9,FALSE)</f>
        <v>#N/A</v>
      </c>
    </row>
    <row r="25" spans="1:16" ht="13.9" customHeight="1" x14ac:dyDescent="0.2">
      <c r="A25" s="3"/>
      <c r="B25" s="23" t="s">
        <v>111</v>
      </c>
      <c r="C25" s="5" t="s">
        <v>112</v>
      </c>
      <c r="D25" s="5" t="s">
        <v>113</v>
      </c>
      <c r="E25" s="5" t="s">
        <v>56</v>
      </c>
      <c r="F25" s="3"/>
      <c r="G25" s="3" t="s">
        <v>114</v>
      </c>
      <c r="H25" s="3" t="s">
        <v>24</v>
      </c>
      <c r="I25" s="13" t="e">
        <f>VLOOKUP($F25,Rezultati!$A$3:'Rezultati'!$I$100,2,FALSE)</f>
        <v>#N/A</v>
      </c>
      <c r="J25" s="13" t="e">
        <f>VLOOKUP($F25,Rezultati!$A$3:'Rezultati'!$I$100,3,FALSE)</f>
        <v>#N/A</v>
      </c>
      <c r="K25" s="13" t="e">
        <f>VLOOKUP($F25,Rezultati!$A$3:'Rezultati'!$I$100,4,FALSE)</f>
        <v>#N/A</v>
      </c>
      <c r="L25" s="13" t="e">
        <f>VLOOKUP($F25,Rezultati!$A$3:'Rezultati'!$I$100,5,FALSE)</f>
        <v>#N/A</v>
      </c>
      <c r="M25" s="13" t="e">
        <f>VLOOKUP($F25,Rezultati!$A$3:'Rezultati'!$I$100,6,FALSE)</f>
        <v>#N/A</v>
      </c>
      <c r="N25" s="13" t="e">
        <f>VLOOKUP($F25,Rezultati!$A$3:'Rezultati'!$I$100,7,FALSE)</f>
        <v>#N/A</v>
      </c>
      <c r="O25" s="13" t="e">
        <f>VLOOKUP($F25,Rezultati!$A$3:'Rezultati'!$I$100,8,FALSE)</f>
        <v>#N/A</v>
      </c>
      <c r="P25" s="13" t="e">
        <f>VLOOKUP($F25,Rezultati!$A$3:'Rezultati'!$I$100,9,FALSE)</f>
        <v>#N/A</v>
      </c>
    </row>
    <row r="26" spans="1:16" ht="13.9" customHeight="1" x14ac:dyDescent="0.2">
      <c r="A26" s="3"/>
      <c r="B26" s="23" t="s">
        <v>117</v>
      </c>
      <c r="C26" s="5" t="s">
        <v>118</v>
      </c>
      <c r="D26" s="5" t="s">
        <v>119</v>
      </c>
      <c r="E26" s="5" t="s">
        <v>56</v>
      </c>
      <c r="F26" s="3"/>
      <c r="G26" s="3" t="s">
        <v>42</v>
      </c>
      <c r="H26" s="3" t="s">
        <v>25</v>
      </c>
      <c r="I26" s="13" t="e">
        <f>VLOOKUP($F26,Rezultati!$A$3:'Rezultati'!$I$100,2,FALSE)</f>
        <v>#N/A</v>
      </c>
      <c r="J26" s="13" t="e">
        <f>VLOOKUP($F26,Rezultati!$A$3:'Rezultati'!$I$100,3,FALSE)</f>
        <v>#N/A</v>
      </c>
      <c r="K26" s="13" t="e">
        <f>VLOOKUP($F26,Rezultati!$A$3:'Rezultati'!$I$100,4,FALSE)</f>
        <v>#N/A</v>
      </c>
      <c r="L26" s="13" t="e">
        <f>VLOOKUP($F26,Rezultati!$A$3:'Rezultati'!$I$100,5,FALSE)</f>
        <v>#N/A</v>
      </c>
      <c r="M26" s="13" t="e">
        <f>VLOOKUP($F26,Rezultati!$A$3:'Rezultati'!$I$100,6,FALSE)</f>
        <v>#N/A</v>
      </c>
      <c r="N26" s="13" t="e">
        <f>VLOOKUP($F26,Rezultati!$A$3:'Rezultati'!$I$100,7,FALSE)</f>
        <v>#N/A</v>
      </c>
      <c r="O26" s="13" t="e">
        <f>VLOOKUP($F26,Rezultati!$A$3:'Rezultati'!$I$100,8,FALSE)</f>
        <v>#N/A</v>
      </c>
      <c r="P26" s="13" t="e">
        <f>VLOOKUP($F26,Rezultati!$A$3:'Rezultati'!$I$100,9,FALSE)</f>
        <v>#N/A</v>
      </c>
    </row>
    <row r="27" spans="1:16" ht="13.9" customHeight="1" x14ac:dyDescent="0.2">
      <c r="A27" s="3"/>
      <c r="B27" s="23" t="s">
        <v>120</v>
      </c>
      <c r="C27" s="5" t="s">
        <v>46</v>
      </c>
      <c r="D27" s="5" t="s">
        <v>121</v>
      </c>
      <c r="E27" s="5" t="s">
        <v>56</v>
      </c>
      <c r="F27" s="26"/>
      <c r="G27" s="3" t="s">
        <v>42</v>
      </c>
      <c r="H27" s="26" t="s">
        <v>25</v>
      </c>
      <c r="I27" s="13" t="e">
        <f>VLOOKUP($F27,Rezultati!$A$3:'Rezultati'!$I$100,2,FALSE)</f>
        <v>#N/A</v>
      </c>
      <c r="J27" s="13" t="e">
        <f>VLOOKUP($F27,Rezultati!$A$3:'Rezultati'!$I$100,3,FALSE)</f>
        <v>#N/A</v>
      </c>
      <c r="K27" s="13" t="e">
        <f>VLOOKUP($F27,Rezultati!$A$3:'Rezultati'!$I$100,4,FALSE)</f>
        <v>#N/A</v>
      </c>
      <c r="L27" s="13" t="e">
        <f>VLOOKUP($F27,Rezultati!$A$3:'Rezultati'!$I$100,5,FALSE)</f>
        <v>#N/A</v>
      </c>
      <c r="M27" s="13" t="e">
        <f>VLOOKUP($F27,Rezultati!$A$3:'Rezultati'!$I$100,6,FALSE)</f>
        <v>#N/A</v>
      </c>
      <c r="N27" s="13" t="e">
        <f>VLOOKUP($F27,Rezultati!$A$3:'Rezultati'!$I$100,7,FALSE)</f>
        <v>#N/A</v>
      </c>
      <c r="O27" s="13" t="e">
        <f>VLOOKUP($F27,Rezultati!$A$3:'Rezultati'!$I$100,8,FALSE)</f>
        <v>#N/A</v>
      </c>
      <c r="P27" s="13" t="e">
        <f>VLOOKUP($F27,Rezultati!$A$3:'Rezultati'!$I$100,9,FALSE)</f>
        <v>#N/A</v>
      </c>
    </row>
    <row r="28" spans="1:16" ht="13.9" customHeight="1" x14ac:dyDescent="0.2">
      <c r="A28" s="3"/>
      <c r="B28" s="23" t="s">
        <v>122</v>
      </c>
      <c r="C28" s="5" t="s">
        <v>123</v>
      </c>
      <c r="D28" s="5" t="s">
        <v>124</v>
      </c>
      <c r="E28" s="5" t="s">
        <v>56</v>
      </c>
      <c r="F28" s="3"/>
      <c r="G28" s="3" t="s">
        <v>42</v>
      </c>
      <c r="H28" s="3" t="s">
        <v>25</v>
      </c>
      <c r="I28" s="13" t="e">
        <f>VLOOKUP($F28,Rezultati!$A$3:'Rezultati'!$I$100,2,FALSE)</f>
        <v>#N/A</v>
      </c>
      <c r="J28" s="13" t="e">
        <f>VLOOKUP($F28,Rezultati!$A$3:'Rezultati'!$I$100,3,FALSE)</f>
        <v>#N/A</v>
      </c>
      <c r="K28" s="13" t="e">
        <f>VLOOKUP($F28,Rezultati!$A$3:'Rezultati'!$I$100,4,FALSE)</f>
        <v>#N/A</v>
      </c>
      <c r="L28" s="13" t="e">
        <f>VLOOKUP($F28,Rezultati!$A$3:'Rezultati'!$I$100,5,FALSE)</f>
        <v>#N/A</v>
      </c>
      <c r="M28" s="13" t="e">
        <f>VLOOKUP($F28,Rezultati!$A$3:'Rezultati'!$I$100,6,FALSE)</f>
        <v>#N/A</v>
      </c>
      <c r="N28" s="13" t="e">
        <f>VLOOKUP($F28,Rezultati!$A$3:'Rezultati'!$I$100,7,FALSE)</f>
        <v>#N/A</v>
      </c>
      <c r="O28" s="13" t="e">
        <f>VLOOKUP($F28,Rezultati!$A$3:'Rezultati'!$I$100,8,FALSE)</f>
        <v>#N/A</v>
      </c>
      <c r="P28" s="13" t="e">
        <f>VLOOKUP($F28,Rezultati!$A$3:'Rezultati'!$I$100,9,FALSE)</f>
        <v>#N/A</v>
      </c>
    </row>
    <row r="29" spans="1:16" ht="13.9" customHeight="1" x14ac:dyDescent="0.2">
      <c r="A29" s="3"/>
      <c r="B29" s="23" t="s">
        <v>125</v>
      </c>
      <c r="C29" s="5" t="s">
        <v>126</v>
      </c>
      <c r="D29" s="5" t="s">
        <v>127</v>
      </c>
      <c r="E29" s="5" t="s">
        <v>56</v>
      </c>
      <c r="F29" s="3"/>
      <c r="G29" s="3" t="s">
        <v>42</v>
      </c>
      <c r="H29" s="3" t="s">
        <v>25</v>
      </c>
      <c r="I29" s="13" t="e">
        <f>VLOOKUP($F29,Rezultati!$A$3:'Rezultati'!$I$100,2,FALSE)</f>
        <v>#N/A</v>
      </c>
      <c r="J29" s="13" t="e">
        <f>VLOOKUP($F29,Rezultati!$A$3:'Rezultati'!$I$100,3,FALSE)</f>
        <v>#N/A</v>
      </c>
      <c r="K29" s="13" t="e">
        <f>VLOOKUP($F29,Rezultati!$A$3:'Rezultati'!$I$100,4,FALSE)</f>
        <v>#N/A</v>
      </c>
      <c r="L29" s="13" t="e">
        <f>VLOOKUP($F29,Rezultati!$A$3:'Rezultati'!$I$100,5,FALSE)</f>
        <v>#N/A</v>
      </c>
      <c r="M29" s="13" t="e">
        <f>VLOOKUP($F29,Rezultati!$A$3:'Rezultati'!$I$100,6,FALSE)</f>
        <v>#N/A</v>
      </c>
      <c r="N29" s="13" t="e">
        <f>VLOOKUP($F29,Rezultati!$A$3:'Rezultati'!$I$100,7,FALSE)</f>
        <v>#N/A</v>
      </c>
      <c r="O29" s="13" t="e">
        <f>VLOOKUP($F29,Rezultati!$A$3:'Rezultati'!$I$100,8,FALSE)</f>
        <v>#N/A</v>
      </c>
      <c r="P29" s="13" t="e">
        <f>VLOOKUP($F29,Rezultati!$A$3:'Rezultati'!$I$100,9,FALSE)</f>
        <v>#N/A</v>
      </c>
    </row>
    <row r="30" spans="1:16" ht="13.9" customHeight="1" x14ac:dyDescent="0.2">
      <c r="A30" s="3"/>
      <c r="B30" s="24">
        <v>50846719832</v>
      </c>
      <c r="C30" s="28" t="s">
        <v>128</v>
      </c>
      <c r="D30" s="28" t="s">
        <v>129</v>
      </c>
      <c r="E30" s="5" t="s">
        <v>56</v>
      </c>
      <c r="F30" s="3"/>
      <c r="G30" s="3" t="s">
        <v>135</v>
      </c>
      <c r="H30" s="3" t="s">
        <v>26</v>
      </c>
      <c r="I30" s="13" t="e">
        <f>VLOOKUP($F30,Rezultati!$A$3:'Rezultati'!$I$100,2,FALSE)</f>
        <v>#N/A</v>
      </c>
      <c r="J30" s="13" t="e">
        <f>VLOOKUP($F30,Rezultati!$A$3:'Rezultati'!$I$100,3,FALSE)</f>
        <v>#N/A</v>
      </c>
      <c r="K30" s="13" t="e">
        <f>VLOOKUP($F30,Rezultati!$A$3:'Rezultati'!$I$100,4,FALSE)</f>
        <v>#N/A</v>
      </c>
      <c r="L30" s="13" t="e">
        <f>VLOOKUP($F30,Rezultati!$A$3:'Rezultati'!$I$100,5,FALSE)</f>
        <v>#N/A</v>
      </c>
      <c r="M30" s="13" t="e">
        <f>VLOOKUP($F30,Rezultati!$A$3:'Rezultati'!$I$100,6,FALSE)</f>
        <v>#N/A</v>
      </c>
      <c r="N30" s="13" t="e">
        <f>VLOOKUP($F30,Rezultati!$A$3:'Rezultati'!$I$100,7,FALSE)</f>
        <v>#N/A</v>
      </c>
      <c r="O30" s="13" t="e">
        <f>VLOOKUP($F30,Rezultati!$A$3:'Rezultati'!$I$100,8,FALSE)</f>
        <v>#N/A</v>
      </c>
      <c r="P30" s="13" t="e">
        <f>VLOOKUP($F30,Rezultati!$A$3:'Rezultati'!$I$100,9,FALSE)</f>
        <v>#N/A</v>
      </c>
    </row>
    <row r="31" spans="1:16" ht="13.9" customHeight="1" x14ac:dyDescent="0.2">
      <c r="A31" s="3"/>
      <c r="B31" s="23" t="s">
        <v>130</v>
      </c>
      <c r="C31" s="28" t="s">
        <v>131</v>
      </c>
      <c r="D31" s="28" t="s">
        <v>132</v>
      </c>
      <c r="E31" s="5" t="s">
        <v>56</v>
      </c>
      <c r="F31" s="3"/>
      <c r="G31" s="3" t="s">
        <v>135</v>
      </c>
      <c r="H31" s="3" t="s">
        <v>26</v>
      </c>
      <c r="I31" s="13" t="e">
        <f>VLOOKUP($F31,Rezultati!$A$3:'Rezultati'!$I$100,2,FALSE)</f>
        <v>#N/A</v>
      </c>
      <c r="J31" s="13" t="e">
        <f>VLOOKUP($F31,Rezultati!$A$3:'Rezultati'!$I$100,3,FALSE)</f>
        <v>#N/A</v>
      </c>
      <c r="K31" s="13" t="e">
        <f>VLOOKUP($F31,Rezultati!$A$3:'Rezultati'!$I$100,4,FALSE)</f>
        <v>#N/A</v>
      </c>
      <c r="L31" s="13" t="e">
        <f>VLOOKUP($F31,Rezultati!$A$3:'Rezultati'!$I$100,5,FALSE)</f>
        <v>#N/A</v>
      </c>
      <c r="M31" s="13" t="e">
        <f>VLOOKUP($F31,Rezultati!$A$3:'Rezultati'!$I$100,6,FALSE)</f>
        <v>#N/A</v>
      </c>
      <c r="N31" s="13" t="e">
        <f>VLOOKUP($F31,Rezultati!$A$3:'Rezultati'!$I$100,7,FALSE)</f>
        <v>#N/A</v>
      </c>
      <c r="O31" s="13" t="e">
        <f>VLOOKUP($F31,Rezultati!$A$3:'Rezultati'!$I$100,8,FALSE)</f>
        <v>#N/A</v>
      </c>
      <c r="P31" s="13" t="e">
        <f>VLOOKUP($F31,Rezultati!$A$3:'Rezultati'!$I$100,9,FALSE)</f>
        <v>#N/A</v>
      </c>
    </row>
    <row r="32" spans="1:16" ht="13.9" customHeight="1" x14ac:dyDescent="0.2">
      <c r="A32" s="3"/>
      <c r="B32" s="23" t="s">
        <v>133</v>
      </c>
      <c r="C32" s="28" t="s">
        <v>31</v>
      </c>
      <c r="D32" s="28" t="s">
        <v>134</v>
      </c>
      <c r="E32" s="5" t="s">
        <v>56</v>
      </c>
      <c r="F32" s="3"/>
      <c r="G32" s="3" t="s">
        <v>135</v>
      </c>
      <c r="H32" s="3" t="s">
        <v>26</v>
      </c>
      <c r="I32" s="13" t="e">
        <f>VLOOKUP($F32,Rezultati!$A$3:'Rezultati'!$I$100,2,FALSE)</f>
        <v>#N/A</v>
      </c>
      <c r="J32" s="13" t="e">
        <f>VLOOKUP($F32,Rezultati!$A$3:'Rezultati'!$I$100,3,FALSE)</f>
        <v>#N/A</v>
      </c>
      <c r="K32" s="13" t="e">
        <f>VLOOKUP($F32,Rezultati!$A$3:'Rezultati'!$I$100,4,FALSE)</f>
        <v>#N/A</v>
      </c>
      <c r="L32" s="13" t="e">
        <f>VLOOKUP($F32,Rezultati!$A$3:'Rezultati'!$I$100,5,FALSE)</f>
        <v>#N/A</v>
      </c>
      <c r="M32" s="13" t="e">
        <f>VLOOKUP($F32,Rezultati!$A$3:'Rezultati'!$I$100,6,FALSE)</f>
        <v>#N/A</v>
      </c>
      <c r="N32" s="13" t="e">
        <f>VLOOKUP($F32,Rezultati!$A$3:'Rezultati'!$I$100,7,FALSE)</f>
        <v>#N/A</v>
      </c>
      <c r="O32" s="13" t="e">
        <f>VLOOKUP($F32,Rezultati!$A$3:'Rezultati'!$I$100,8,FALSE)</f>
        <v>#N/A</v>
      </c>
      <c r="P32" s="13" t="e">
        <f>VLOOKUP($F32,Rezultati!$A$3:'Rezultati'!$I$100,9,FALSE)</f>
        <v>#N/A</v>
      </c>
    </row>
    <row r="33" spans="1:16" ht="13.9" customHeight="1" x14ac:dyDescent="0.2">
      <c r="A33" s="3"/>
      <c r="B33" s="24">
        <v>64532911947</v>
      </c>
      <c r="C33" s="29" t="s">
        <v>136</v>
      </c>
      <c r="D33" s="29" t="s">
        <v>137</v>
      </c>
      <c r="E33" s="5" t="s">
        <v>56</v>
      </c>
      <c r="F33" s="3"/>
      <c r="G33" s="3" t="s">
        <v>43</v>
      </c>
      <c r="H33" s="3" t="s">
        <v>27</v>
      </c>
      <c r="I33" s="13" t="e">
        <f>VLOOKUP($F33,Rezultati!$A$3:'Rezultati'!$I$100,2,FALSE)</f>
        <v>#N/A</v>
      </c>
      <c r="J33" s="13" t="e">
        <f>VLOOKUP($F33,Rezultati!$A$3:'Rezultati'!$I$100,3,FALSE)</f>
        <v>#N/A</v>
      </c>
      <c r="K33" s="13" t="e">
        <f>VLOOKUP($F33,Rezultati!$A$3:'Rezultati'!$I$100,4,FALSE)</f>
        <v>#N/A</v>
      </c>
      <c r="L33" s="13" t="e">
        <f>VLOOKUP($F33,Rezultati!$A$3:'Rezultati'!$I$100,5,FALSE)</f>
        <v>#N/A</v>
      </c>
      <c r="M33" s="13" t="e">
        <f>VLOOKUP($F33,Rezultati!$A$3:'Rezultati'!$I$100,6,FALSE)</f>
        <v>#N/A</v>
      </c>
      <c r="N33" s="13" t="e">
        <f>VLOOKUP($F33,Rezultati!$A$3:'Rezultati'!$I$100,7,FALSE)</f>
        <v>#N/A</v>
      </c>
      <c r="O33" s="13" t="e">
        <f>VLOOKUP($F33,Rezultati!$A$3:'Rezultati'!$I$100,8,FALSE)</f>
        <v>#N/A</v>
      </c>
      <c r="P33" s="13" t="e">
        <f>VLOOKUP($F33,Rezultati!$A$3:'Rezultati'!$I$100,9,FALSE)</f>
        <v>#N/A</v>
      </c>
    </row>
    <row r="34" spans="1:16" ht="13.9" customHeight="1" x14ac:dyDescent="0.2">
      <c r="A34" s="3"/>
      <c r="B34" s="24">
        <v>86874416783</v>
      </c>
      <c r="C34" s="28" t="s">
        <v>138</v>
      </c>
      <c r="D34" s="28" t="s">
        <v>139</v>
      </c>
      <c r="E34" s="5" t="s">
        <v>56</v>
      </c>
      <c r="F34" s="3"/>
      <c r="G34" s="3" t="s">
        <v>43</v>
      </c>
      <c r="H34" s="3" t="s">
        <v>27</v>
      </c>
      <c r="I34" s="13" t="e">
        <f>VLOOKUP($F34,Rezultati!$A$3:'Rezultati'!$I$100,2,FALSE)</f>
        <v>#N/A</v>
      </c>
      <c r="J34" s="13" t="e">
        <f>VLOOKUP($F34,Rezultati!$A$3:'Rezultati'!$I$100,3,FALSE)</f>
        <v>#N/A</v>
      </c>
      <c r="K34" s="13" t="e">
        <f>VLOOKUP($F34,Rezultati!$A$3:'Rezultati'!$I$100,4,FALSE)</f>
        <v>#N/A</v>
      </c>
      <c r="L34" s="13" t="e">
        <f>VLOOKUP($F34,Rezultati!$A$3:'Rezultati'!$I$100,5,FALSE)</f>
        <v>#N/A</v>
      </c>
      <c r="M34" s="13" t="e">
        <f>VLOOKUP($F34,Rezultati!$A$3:'Rezultati'!$I$100,6,FALSE)</f>
        <v>#N/A</v>
      </c>
      <c r="N34" s="13" t="e">
        <f>VLOOKUP($F34,Rezultati!$A$3:'Rezultati'!$I$100,7,FALSE)</f>
        <v>#N/A</v>
      </c>
      <c r="O34" s="13" t="e">
        <f>VLOOKUP($F34,Rezultati!$A$3:'Rezultati'!$I$100,8,FALSE)</f>
        <v>#N/A</v>
      </c>
      <c r="P34" s="13" t="e">
        <f>VLOOKUP($F34,Rezultati!$A$3:'Rezultati'!$I$100,9,FALSE)</f>
        <v>#N/A</v>
      </c>
    </row>
    <row r="35" spans="1:16" ht="13.9" customHeight="1" x14ac:dyDescent="0.2">
      <c r="A35" s="3"/>
      <c r="B35" s="24">
        <v>14369957655</v>
      </c>
      <c r="C35" s="29" t="s">
        <v>140</v>
      </c>
      <c r="D35" s="29" t="s">
        <v>141</v>
      </c>
      <c r="E35" s="5" t="s">
        <v>56</v>
      </c>
      <c r="F35" s="3"/>
      <c r="G35" s="3" t="s">
        <v>43</v>
      </c>
      <c r="H35" s="3" t="s">
        <v>27</v>
      </c>
      <c r="I35" s="13" t="e">
        <f>VLOOKUP($F35,Rezultati!$A$3:'Rezultati'!$I$100,2,FALSE)</f>
        <v>#N/A</v>
      </c>
      <c r="J35" s="13" t="e">
        <f>VLOOKUP($F35,Rezultati!$A$3:'Rezultati'!$I$100,3,FALSE)</f>
        <v>#N/A</v>
      </c>
      <c r="K35" s="13" t="e">
        <f>VLOOKUP($F35,Rezultati!$A$3:'Rezultati'!$I$100,4,FALSE)</f>
        <v>#N/A</v>
      </c>
      <c r="L35" s="13" t="e">
        <f>VLOOKUP($F35,Rezultati!$A$3:'Rezultati'!$I$100,5,FALSE)</f>
        <v>#N/A</v>
      </c>
      <c r="M35" s="13" t="e">
        <f>VLOOKUP($F35,Rezultati!$A$3:'Rezultati'!$I$100,6,FALSE)</f>
        <v>#N/A</v>
      </c>
      <c r="N35" s="13" t="e">
        <f>VLOOKUP($F35,Rezultati!$A$3:'Rezultati'!$I$100,7,FALSE)</f>
        <v>#N/A</v>
      </c>
      <c r="O35" s="13" t="e">
        <f>VLOOKUP($F35,Rezultati!$A$3:'Rezultati'!$I$100,8,FALSE)</f>
        <v>#N/A</v>
      </c>
      <c r="P35" s="13" t="e">
        <f>VLOOKUP($F35,Rezultati!$A$3:'Rezultati'!$I$100,9,FALSE)</f>
        <v>#N/A</v>
      </c>
    </row>
    <row r="36" spans="1:16" ht="13.9" customHeight="1" x14ac:dyDescent="0.2">
      <c r="A36" s="3"/>
      <c r="B36" s="23" t="s">
        <v>142</v>
      </c>
      <c r="C36" s="5" t="s">
        <v>39</v>
      </c>
      <c r="D36" s="5" t="s">
        <v>143</v>
      </c>
      <c r="E36" s="5" t="s">
        <v>56</v>
      </c>
      <c r="F36" s="3"/>
      <c r="G36" s="3" t="s">
        <v>44</v>
      </c>
      <c r="H36" s="3" t="s">
        <v>28</v>
      </c>
      <c r="I36" s="13" t="e">
        <f>VLOOKUP($F36,Rezultati!$A$3:'Rezultati'!$I$100,2,FALSE)</f>
        <v>#N/A</v>
      </c>
      <c r="J36" s="13" t="e">
        <f>VLOOKUP($F36,Rezultati!$A$3:'Rezultati'!$I$100,3,FALSE)</f>
        <v>#N/A</v>
      </c>
      <c r="K36" s="13" t="e">
        <f>VLOOKUP($F36,Rezultati!$A$3:'Rezultati'!$I$100,4,FALSE)</f>
        <v>#N/A</v>
      </c>
      <c r="L36" s="13" t="e">
        <f>VLOOKUP($F36,Rezultati!$A$3:'Rezultati'!$I$100,5,FALSE)</f>
        <v>#N/A</v>
      </c>
      <c r="M36" s="13" t="e">
        <f>VLOOKUP($F36,Rezultati!$A$3:'Rezultati'!$I$100,6,FALSE)</f>
        <v>#N/A</v>
      </c>
      <c r="N36" s="13" t="e">
        <f>VLOOKUP($F36,Rezultati!$A$3:'Rezultati'!$I$100,7,FALSE)</f>
        <v>#N/A</v>
      </c>
      <c r="O36" s="13" t="e">
        <f>VLOOKUP($F36,Rezultati!$A$3:'Rezultati'!$I$100,8,FALSE)</f>
        <v>#N/A</v>
      </c>
      <c r="P36" s="13" t="e">
        <f>VLOOKUP($F36,Rezultati!$A$3:'Rezultati'!$I$100,9,FALSE)</f>
        <v>#N/A</v>
      </c>
    </row>
    <row r="37" spans="1:16" ht="13.9" customHeight="1" x14ac:dyDescent="0.2">
      <c r="A37" s="3"/>
      <c r="B37" s="23" t="s">
        <v>144</v>
      </c>
      <c r="C37" s="5" t="s">
        <v>145</v>
      </c>
      <c r="D37" s="5" t="s">
        <v>146</v>
      </c>
      <c r="E37" s="3" t="s">
        <v>56</v>
      </c>
      <c r="F37" s="3"/>
      <c r="G37" s="3" t="s">
        <v>44</v>
      </c>
      <c r="H37" s="3" t="s">
        <v>28</v>
      </c>
      <c r="I37" s="13" t="e">
        <f>VLOOKUP($F37,Rezultati!$A$3:'Rezultati'!$I$100,2,FALSE)</f>
        <v>#N/A</v>
      </c>
      <c r="J37" s="13" t="e">
        <f>VLOOKUP($F37,Rezultati!$A$3:'Rezultati'!$I$100,3,FALSE)</f>
        <v>#N/A</v>
      </c>
      <c r="K37" s="13" t="e">
        <f>VLOOKUP($F37,Rezultati!$A$3:'Rezultati'!$I$100,4,FALSE)</f>
        <v>#N/A</v>
      </c>
      <c r="L37" s="13" t="e">
        <f>VLOOKUP($F37,Rezultati!$A$3:'Rezultati'!$I$100,5,FALSE)</f>
        <v>#N/A</v>
      </c>
      <c r="M37" s="13" t="e">
        <f>VLOOKUP($F37,Rezultati!$A$3:'Rezultati'!$I$100,6,FALSE)</f>
        <v>#N/A</v>
      </c>
      <c r="N37" s="13" t="e">
        <f>VLOOKUP($F37,Rezultati!$A$3:'Rezultati'!$I$100,7,FALSE)</f>
        <v>#N/A</v>
      </c>
      <c r="O37" s="13" t="e">
        <f>VLOOKUP($F37,Rezultati!$A$3:'Rezultati'!$I$100,8,FALSE)</f>
        <v>#N/A</v>
      </c>
      <c r="P37" s="13" t="e">
        <f>VLOOKUP($F37,Rezultati!$A$3:'Rezultati'!$I$100,9,FALSE)</f>
        <v>#N/A</v>
      </c>
    </row>
    <row r="38" spans="1:16" ht="13.9" customHeight="1" x14ac:dyDescent="0.2">
      <c r="A38" s="3"/>
      <c r="B38" s="27" t="s">
        <v>147</v>
      </c>
      <c r="C38" s="5" t="s">
        <v>36</v>
      </c>
      <c r="D38" s="5" t="s">
        <v>148</v>
      </c>
      <c r="E38" s="3" t="s">
        <v>56</v>
      </c>
      <c r="F38" s="3"/>
      <c r="G38" s="3" t="s">
        <v>151</v>
      </c>
      <c r="H38" s="3" t="s">
        <v>29</v>
      </c>
      <c r="I38" s="13" t="e">
        <f>VLOOKUP($F38,Rezultati!$A$3:'Rezultati'!$I$100,2,FALSE)</f>
        <v>#N/A</v>
      </c>
      <c r="J38" s="13" t="e">
        <f>VLOOKUP($F38,Rezultati!$A$3:'Rezultati'!$I$100,3,FALSE)</f>
        <v>#N/A</v>
      </c>
      <c r="K38" s="13" t="e">
        <f>VLOOKUP($F38,Rezultati!$A$3:'Rezultati'!$I$100,4,FALSE)</f>
        <v>#N/A</v>
      </c>
      <c r="L38" s="13" t="e">
        <f>VLOOKUP($F38,Rezultati!$A$3:'Rezultati'!$I$100,5,FALSE)</f>
        <v>#N/A</v>
      </c>
      <c r="M38" s="13" t="e">
        <f>VLOOKUP($F38,Rezultati!$A$3:'Rezultati'!$I$100,6,FALSE)</f>
        <v>#N/A</v>
      </c>
      <c r="N38" s="13" t="e">
        <f>VLOOKUP($F38,Rezultati!$A$3:'Rezultati'!$I$100,7,FALSE)</f>
        <v>#N/A</v>
      </c>
      <c r="O38" s="13" t="e">
        <f>VLOOKUP($F38,Rezultati!$A$3:'Rezultati'!$I$100,8,FALSE)</f>
        <v>#N/A</v>
      </c>
      <c r="P38" s="13" t="e">
        <f>VLOOKUP($F38,Rezultati!$A$3:'Rezultati'!$I$100,9,FALSE)</f>
        <v>#N/A</v>
      </c>
    </row>
    <row r="39" spans="1:16" x14ac:dyDescent="0.2">
      <c r="A39" s="3"/>
      <c r="B39" s="27">
        <v>37103350385</v>
      </c>
      <c r="C39" s="5" t="s">
        <v>149</v>
      </c>
      <c r="D39" s="5" t="s">
        <v>150</v>
      </c>
      <c r="E39" s="3" t="s">
        <v>56</v>
      </c>
      <c r="F39" s="3"/>
      <c r="G39" s="3" t="s">
        <v>151</v>
      </c>
      <c r="H39" s="3" t="s">
        <v>29</v>
      </c>
      <c r="I39" s="13" t="e">
        <f>VLOOKUP($F39,Rezultati!$A$3:'Rezultati'!$I$100,2,FALSE)</f>
        <v>#N/A</v>
      </c>
      <c r="J39" s="13" t="e">
        <f>VLOOKUP($F39,Rezultati!$A$3:'Rezultati'!$I$100,3,FALSE)</f>
        <v>#N/A</v>
      </c>
      <c r="K39" s="13" t="e">
        <f>VLOOKUP($F39,Rezultati!$A$3:'Rezultati'!$I$100,4,FALSE)</f>
        <v>#N/A</v>
      </c>
      <c r="L39" s="13" t="e">
        <f>VLOOKUP($F39,Rezultati!$A$3:'Rezultati'!$I$100,5,FALSE)</f>
        <v>#N/A</v>
      </c>
      <c r="M39" s="13" t="e">
        <f>VLOOKUP($F39,Rezultati!$A$3:'Rezultati'!$I$100,6,FALSE)</f>
        <v>#N/A</v>
      </c>
      <c r="N39" s="13" t="e">
        <f>VLOOKUP($F39,Rezultati!$A$3:'Rezultati'!$I$100,7,FALSE)</f>
        <v>#N/A</v>
      </c>
      <c r="O39" s="13" t="e">
        <f>VLOOKUP($F39,Rezultati!$A$3:'Rezultati'!$I$100,8,FALSE)</f>
        <v>#N/A</v>
      </c>
      <c r="P39" s="13" t="e">
        <f>VLOOKUP($F39,Rezultati!$A$3:'Rezultati'!$I$100,9,FALSE)</f>
        <v>#N/A</v>
      </c>
    </row>
    <row r="40" spans="1:16" x14ac:dyDescent="0.2">
      <c r="A40" s="7"/>
      <c r="B40" s="21"/>
      <c r="C40" s="21"/>
      <c r="D40" s="21"/>
      <c r="E40" s="7"/>
      <c r="F40" s="7"/>
      <c r="G40" s="4"/>
      <c r="I40" s="7"/>
      <c r="J40" s="7"/>
      <c r="K40" s="7"/>
      <c r="L40" s="7"/>
      <c r="M40" s="7"/>
      <c r="N40" s="7"/>
      <c r="O40" s="7"/>
      <c r="P40" s="7"/>
    </row>
    <row r="41" spans="1:16" ht="23.85" customHeight="1" x14ac:dyDescent="0.2">
      <c r="E41" s="8" t="s">
        <v>30</v>
      </c>
      <c r="G41" s="4" t="s">
        <v>152</v>
      </c>
      <c r="H41" s="5" t="s">
        <v>154</v>
      </c>
      <c r="I41" s="7"/>
      <c r="J41" s="7"/>
      <c r="K41" s="7"/>
      <c r="L41" s="7"/>
      <c r="M41" s="7"/>
      <c r="N41" s="7"/>
      <c r="O41" s="7"/>
      <c r="P41" s="9"/>
    </row>
    <row r="42" spans="1:16" ht="23.85" customHeight="1" x14ac:dyDescent="0.2">
      <c r="G42" s="4" t="s">
        <v>153</v>
      </c>
      <c r="H42" s="5" t="s">
        <v>155</v>
      </c>
      <c r="I42" s="11"/>
      <c r="J42" s="11"/>
      <c r="K42" s="11"/>
      <c r="L42" s="11"/>
      <c r="M42" s="11"/>
      <c r="N42" s="11"/>
      <c r="O42" s="11"/>
      <c r="P42" s="12"/>
    </row>
    <row r="43" spans="1:16" ht="23.85" customHeight="1" x14ac:dyDescent="0.2">
      <c r="G43" s="4"/>
      <c r="H43" s="5" t="s">
        <v>156</v>
      </c>
      <c r="I43" s="11"/>
      <c r="J43" s="11"/>
      <c r="K43" s="11"/>
      <c r="L43" s="11"/>
      <c r="M43" s="11"/>
      <c r="N43" s="11"/>
      <c r="O43" s="11"/>
      <c r="P43" s="12"/>
    </row>
    <row r="44" spans="1:16" ht="23.85" customHeight="1" x14ac:dyDescent="0.2">
      <c r="G44" s="4"/>
      <c r="H44" s="5" t="s">
        <v>157</v>
      </c>
      <c r="I44" s="11"/>
      <c r="J44" s="11"/>
      <c r="K44" s="11"/>
      <c r="L44" s="11"/>
      <c r="M44" s="11"/>
      <c r="N44" s="11"/>
      <c r="O44" s="11"/>
      <c r="P44" s="12"/>
    </row>
    <row r="45" spans="1:16" ht="23.85" customHeight="1" x14ac:dyDescent="0.2">
      <c r="G45" s="4"/>
      <c r="H45" s="5" t="s">
        <v>158</v>
      </c>
      <c r="I45" s="11"/>
      <c r="J45" s="11"/>
      <c r="K45" s="11"/>
      <c r="L45" s="11"/>
      <c r="M45" s="11"/>
      <c r="N45" s="11"/>
      <c r="O45" s="11"/>
      <c r="P45" s="12"/>
    </row>
    <row r="46" spans="1:16" ht="23.85" customHeight="1" x14ac:dyDescent="0.2">
      <c r="H46" s="10"/>
      <c r="I46" s="11"/>
      <c r="J46" s="11"/>
      <c r="K46" s="11"/>
      <c r="L46" s="11"/>
      <c r="M46" s="11"/>
      <c r="N46" s="11"/>
      <c r="O46" s="11"/>
      <c r="P46" s="12"/>
    </row>
    <row r="51" spans="3:15" x14ac:dyDescent="0.2">
      <c r="C51" s="19"/>
      <c r="D51" s="20"/>
      <c r="E51"/>
      <c r="F51"/>
      <c r="G51" s="17"/>
      <c r="H51"/>
      <c r="I51"/>
      <c r="J51"/>
      <c r="K51"/>
      <c r="L51"/>
      <c r="M51"/>
      <c r="N51" s="15"/>
      <c r="O51"/>
    </row>
  </sheetData>
  <autoFilter ref="A2:P39">
    <sortState ref="A3:P39">
      <sortCondition ref="H2:H39"/>
    </sortState>
  </autoFilter>
  <mergeCells count="1">
    <mergeCell ref="A1:E1"/>
  </mergeCells>
  <dataValidations count="9">
    <dataValidation type="list" allowBlank="1" showErrorMessage="1" sqref="F51">
      <formula1>$BA$1:$BA$4</formula1>
      <formula2>0</formula2>
    </dataValidation>
    <dataValidation type="list" allowBlank="1" showErrorMessage="1" sqref="K51">
      <formula1>$BC$2:$BC$1246</formula1>
      <formula2>0</formula2>
    </dataValidation>
    <dataValidation type="whole" allowBlank="1" showErrorMessage="1" sqref="G51">
      <formula1>1</formula1>
      <formula2>2000</formula2>
    </dataValidation>
    <dataValidation type="whole" allowBlank="1" showErrorMessage="1" sqref="O51">
      <formula1>1</formula1>
      <formula2>5555</formula2>
    </dataValidation>
    <dataValidation type="textLength" operator="equal" allowBlank="1" showErrorMessage="1" sqref="C51 B3:B4 B7:B17 B22:B29 B31:B32 B36:B37">
      <formula1>11</formula1>
      <formula2>0</formula2>
    </dataValidation>
    <dataValidation type="list" allowBlank="1" showInputMessage="1" showErrorMessage="1" sqref="H46:H1048576 H1:H2">
      <formula1>Škola</formula1>
    </dataValidation>
    <dataValidation type="list" allowBlank="1" showErrorMessage="1" sqref="E37:E39">
      <formula1>$BB$1:$BB$6</formula1>
      <formula2>0</formula2>
    </dataValidation>
    <dataValidation type="list" allowBlank="1" showErrorMessage="1" sqref="E3:E36">
      <formula1>$AS$1:$AS$12</formula1>
    </dataValidation>
    <dataValidation type="list" allowBlank="1" showInputMessage="1" showErrorMessage="1" sqref="H3:H39">
      <formula1>Škola1</formula1>
    </dataValidation>
  </dataValidations>
  <pageMargins left="0.35433070866141736" right="0.35433070866141736" top="0.98425196850393704" bottom="0.39370078740157483" header="0.19685039370078741" footer="0.51181102362204722"/>
  <pageSetup paperSize="9" scale="130" orientation="landscape" r:id="rId1"/>
  <headerFooter alignWithMargins="0">
    <oddHeader>&amp;L&amp;"-,Podebljano"OPĆINSKO NATJECANJE IZ
M A T E M A T I K E
OŠ ,
Zagreb, 27.1.2014.&amp;C&amp;"-,Podebljano"&amp;16SLUŽBENI REZULTATI 5.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I39" sqref="A1:I39"/>
    </sheetView>
  </sheetViews>
  <sheetFormatPr defaultRowHeight="12.75" x14ac:dyDescent="0.2"/>
  <cols>
    <col min="1" max="1" width="15" customWidth="1"/>
  </cols>
  <sheetData>
    <row r="1" spans="1:9" x14ac:dyDescent="0.2">
      <c r="A1" s="32" t="s">
        <v>196</v>
      </c>
      <c r="B1" s="32"/>
      <c r="C1" s="32"/>
      <c r="D1" s="32"/>
      <c r="E1" s="32"/>
    </row>
    <row r="2" spans="1:9" ht="15" x14ac:dyDescent="0.25">
      <c r="A2" s="1" t="s">
        <v>6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</row>
    <row r="3" spans="1:9" x14ac:dyDescent="0.2">
      <c r="A3" s="3" t="s">
        <v>178</v>
      </c>
      <c r="B3" s="3">
        <v>2</v>
      </c>
      <c r="C3" s="3">
        <v>6</v>
      </c>
      <c r="D3" s="3">
        <v>6</v>
      </c>
      <c r="E3" s="3">
        <v>6</v>
      </c>
      <c r="F3" s="3">
        <v>6</v>
      </c>
      <c r="G3" s="3">
        <v>10</v>
      </c>
      <c r="H3" s="3">
        <v>0</v>
      </c>
      <c r="I3" s="33">
        <f>SUM(B3:H3)</f>
        <v>36</v>
      </c>
    </row>
    <row r="4" spans="1:9" x14ac:dyDescent="0.2">
      <c r="A4" s="3" t="s">
        <v>192</v>
      </c>
      <c r="B4" s="3">
        <v>6</v>
      </c>
      <c r="C4" s="3">
        <v>3</v>
      </c>
      <c r="D4" s="3">
        <v>6</v>
      </c>
      <c r="E4" s="3">
        <v>6</v>
      </c>
      <c r="F4" s="3">
        <v>3</v>
      </c>
      <c r="G4" s="3">
        <v>2</v>
      </c>
      <c r="H4" s="3">
        <v>10</v>
      </c>
      <c r="I4" s="33">
        <f>SUM(B4:H4)</f>
        <v>36</v>
      </c>
    </row>
    <row r="5" spans="1:9" x14ac:dyDescent="0.2">
      <c r="A5" s="3" t="s">
        <v>175</v>
      </c>
      <c r="B5" s="3">
        <v>6</v>
      </c>
      <c r="C5" s="3">
        <v>1</v>
      </c>
      <c r="D5" s="3">
        <v>3</v>
      </c>
      <c r="E5" s="3">
        <v>6</v>
      </c>
      <c r="F5" s="3">
        <v>0</v>
      </c>
      <c r="G5" s="3">
        <v>9</v>
      </c>
      <c r="H5" s="3">
        <v>0</v>
      </c>
      <c r="I5" s="33">
        <f>SUM(B5:H5)</f>
        <v>25</v>
      </c>
    </row>
    <row r="6" spans="1:9" x14ac:dyDescent="0.2">
      <c r="A6" s="3" t="s">
        <v>160</v>
      </c>
      <c r="B6" s="3">
        <v>1</v>
      </c>
      <c r="C6" s="3">
        <v>6</v>
      </c>
      <c r="D6" s="3">
        <v>1</v>
      </c>
      <c r="E6" s="3">
        <v>5</v>
      </c>
      <c r="F6" s="3">
        <v>1</v>
      </c>
      <c r="G6" s="3">
        <v>10</v>
      </c>
      <c r="H6" s="3">
        <v>0</v>
      </c>
      <c r="I6" s="33">
        <f>SUM(B6:H6)</f>
        <v>24</v>
      </c>
    </row>
    <row r="7" spans="1:9" x14ac:dyDescent="0.2">
      <c r="A7" s="3" t="s">
        <v>190</v>
      </c>
      <c r="B7" s="3">
        <v>6</v>
      </c>
      <c r="C7" s="3">
        <v>4</v>
      </c>
      <c r="D7" s="3">
        <v>2</v>
      </c>
      <c r="E7" s="3">
        <v>0</v>
      </c>
      <c r="F7" s="3">
        <v>0</v>
      </c>
      <c r="G7" s="3">
        <v>9</v>
      </c>
      <c r="H7" s="3">
        <v>0</v>
      </c>
      <c r="I7" s="33">
        <f>SUM(B7:H7)</f>
        <v>21</v>
      </c>
    </row>
    <row r="8" spans="1:9" x14ac:dyDescent="0.2">
      <c r="A8" s="3" t="s">
        <v>182</v>
      </c>
      <c r="B8" s="3">
        <v>1</v>
      </c>
      <c r="C8" s="3">
        <v>1</v>
      </c>
      <c r="D8" s="3">
        <v>6</v>
      </c>
      <c r="E8" s="3">
        <v>2</v>
      </c>
      <c r="F8" s="3">
        <v>0</v>
      </c>
      <c r="G8" s="3">
        <v>9</v>
      </c>
      <c r="H8" s="3">
        <v>0</v>
      </c>
      <c r="I8" s="33">
        <f>SUM(B8:H8)</f>
        <v>19</v>
      </c>
    </row>
    <row r="9" spans="1:9" x14ac:dyDescent="0.2">
      <c r="A9" s="3" t="s">
        <v>168</v>
      </c>
      <c r="B9" s="3">
        <v>0</v>
      </c>
      <c r="C9" s="3">
        <v>4</v>
      </c>
      <c r="D9" s="3">
        <v>3</v>
      </c>
      <c r="E9" s="3">
        <v>0</v>
      </c>
      <c r="F9" s="3">
        <v>0</v>
      </c>
      <c r="G9" s="3">
        <v>9</v>
      </c>
      <c r="H9" s="3">
        <v>0</v>
      </c>
      <c r="I9" s="33">
        <f>SUM(B9:H9)</f>
        <v>16</v>
      </c>
    </row>
    <row r="10" spans="1:9" x14ac:dyDescent="0.2">
      <c r="A10" s="3" t="s">
        <v>194</v>
      </c>
      <c r="B10" s="3">
        <v>6</v>
      </c>
      <c r="C10" s="3">
        <v>0</v>
      </c>
      <c r="D10" s="3">
        <v>3</v>
      </c>
      <c r="E10" s="3">
        <v>1</v>
      </c>
      <c r="F10" s="3">
        <v>1</v>
      </c>
      <c r="G10" s="3">
        <v>2</v>
      </c>
      <c r="H10" s="3">
        <v>3</v>
      </c>
      <c r="I10" s="33">
        <f>SUM(B10:H10)</f>
        <v>16</v>
      </c>
    </row>
    <row r="11" spans="1:9" x14ac:dyDescent="0.2">
      <c r="A11" s="3" t="s">
        <v>179</v>
      </c>
      <c r="B11" s="3">
        <v>6</v>
      </c>
      <c r="C11" s="3">
        <v>0</v>
      </c>
      <c r="D11" s="3">
        <v>0</v>
      </c>
      <c r="E11" s="3">
        <v>1</v>
      </c>
      <c r="F11" s="3">
        <v>6</v>
      </c>
      <c r="G11" s="3">
        <v>1</v>
      </c>
      <c r="H11" s="3">
        <v>0</v>
      </c>
      <c r="I11" s="33">
        <f>SUM(B11:H11)</f>
        <v>14</v>
      </c>
    </row>
    <row r="12" spans="1:9" x14ac:dyDescent="0.2">
      <c r="A12" s="3" t="s">
        <v>166</v>
      </c>
      <c r="B12" s="3">
        <v>6</v>
      </c>
      <c r="C12" s="3">
        <v>1</v>
      </c>
      <c r="D12" s="3">
        <v>0</v>
      </c>
      <c r="E12" s="3">
        <v>0</v>
      </c>
      <c r="F12" s="3">
        <v>5</v>
      </c>
      <c r="G12" s="3">
        <v>1</v>
      </c>
      <c r="H12" s="3">
        <v>0</v>
      </c>
      <c r="I12" s="33">
        <f>SUM(B12:H12)</f>
        <v>13</v>
      </c>
    </row>
    <row r="13" spans="1:9" x14ac:dyDescent="0.2">
      <c r="A13" s="7" t="s">
        <v>170</v>
      </c>
      <c r="B13" s="3">
        <v>6</v>
      </c>
      <c r="C13" s="3">
        <v>1</v>
      </c>
      <c r="D13" s="3">
        <v>3</v>
      </c>
      <c r="E13" s="3">
        <v>0</v>
      </c>
      <c r="F13" s="3">
        <v>1</v>
      </c>
      <c r="G13" s="3">
        <v>2</v>
      </c>
      <c r="H13" s="3">
        <v>0</v>
      </c>
      <c r="I13" s="33">
        <f>SUM(B13:H13)</f>
        <v>13</v>
      </c>
    </row>
    <row r="14" spans="1:9" x14ac:dyDescent="0.2">
      <c r="A14" s="3" t="s">
        <v>183</v>
      </c>
      <c r="B14" s="3">
        <v>6</v>
      </c>
      <c r="C14" s="3">
        <v>0</v>
      </c>
      <c r="D14" s="3">
        <v>4</v>
      </c>
      <c r="E14" s="3">
        <v>0</v>
      </c>
      <c r="F14" s="3">
        <v>2</v>
      </c>
      <c r="G14" s="3">
        <v>1</v>
      </c>
      <c r="H14" s="3">
        <v>0</v>
      </c>
      <c r="I14" s="33">
        <f>SUM(B14:H14)</f>
        <v>13</v>
      </c>
    </row>
    <row r="15" spans="1:9" x14ac:dyDescent="0.2">
      <c r="A15" s="3" t="s">
        <v>172</v>
      </c>
      <c r="B15" s="3">
        <v>2</v>
      </c>
      <c r="C15" s="3">
        <v>6</v>
      </c>
      <c r="D15" s="3">
        <v>3</v>
      </c>
      <c r="E15" s="3">
        <v>0</v>
      </c>
      <c r="F15" s="3">
        <v>0</v>
      </c>
      <c r="G15" s="3">
        <v>1</v>
      </c>
      <c r="H15" s="3">
        <v>0</v>
      </c>
      <c r="I15" s="33">
        <f>SUM(B15:H15)</f>
        <v>12</v>
      </c>
    </row>
    <row r="16" spans="1:9" x14ac:dyDescent="0.2">
      <c r="A16" s="3" t="s">
        <v>181</v>
      </c>
      <c r="B16" s="3">
        <v>0</v>
      </c>
      <c r="C16" s="3">
        <v>4</v>
      </c>
      <c r="D16" s="3">
        <v>6</v>
      </c>
      <c r="E16" s="3">
        <v>0</v>
      </c>
      <c r="F16" s="3">
        <v>1</v>
      </c>
      <c r="G16" s="3">
        <v>1</v>
      </c>
      <c r="H16" s="3">
        <v>0</v>
      </c>
      <c r="I16" s="33">
        <f>SUM(B16:H16)</f>
        <v>12</v>
      </c>
    </row>
    <row r="17" spans="1:9" x14ac:dyDescent="0.2">
      <c r="A17" s="3" t="s">
        <v>159</v>
      </c>
      <c r="B17" s="3">
        <v>6</v>
      </c>
      <c r="C17" s="3">
        <v>1</v>
      </c>
      <c r="D17" s="3">
        <v>3</v>
      </c>
      <c r="E17" s="3">
        <v>0</v>
      </c>
      <c r="F17" s="3">
        <v>1</v>
      </c>
      <c r="G17" s="3">
        <v>0</v>
      </c>
      <c r="H17" s="3">
        <v>0</v>
      </c>
      <c r="I17" s="33">
        <f>SUM(B17:H17)</f>
        <v>11</v>
      </c>
    </row>
    <row r="18" spans="1:9" x14ac:dyDescent="0.2">
      <c r="A18" s="3" t="s">
        <v>169</v>
      </c>
      <c r="B18" s="3">
        <v>3</v>
      </c>
      <c r="C18" s="3">
        <v>0</v>
      </c>
      <c r="D18" s="3">
        <v>0</v>
      </c>
      <c r="E18" s="3">
        <v>0</v>
      </c>
      <c r="F18" s="3">
        <v>6</v>
      </c>
      <c r="G18" s="3">
        <v>2</v>
      </c>
      <c r="H18" s="3">
        <v>0</v>
      </c>
      <c r="I18" s="33">
        <f>SUM(B18:H18)</f>
        <v>11</v>
      </c>
    </row>
    <row r="19" spans="1:9" x14ac:dyDescent="0.2">
      <c r="A19" s="3" t="s">
        <v>177</v>
      </c>
      <c r="B19" s="3">
        <v>6</v>
      </c>
      <c r="C19" s="3">
        <v>1</v>
      </c>
      <c r="D19" s="3">
        <v>3</v>
      </c>
      <c r="E19" s="3">
        <v>0</v>
      </c>
      <c r="F19" s="3">
        <v>0</v>
      </c>
      <c r="G19" s="3">
        <v>1</v>
      </c>
      <c r="H19" s="3">
        <v>0</v>
      </c>
      <c r="I19" s="33">
        <f>SUM(B19:H19)</f>
        <v>11</v>
      </c>
    </row>
    <row r="20" spans="1:9" x14ac:dyDescent="0.2">
      <c r="A20" s="3" t="s">
        <v>189</v>
      </c>
      <c r="B20" s="3">
        <v>0</v>
      </c>
      <c r="C20" s="3">
        <v>4</v>
      </c>
      <c r="D20" s="3">
        <v>5</v>
      </c>
      <c r="E20" s="3">
        <v>0</v>
      </c>
      <c r="F20" s="3">
        <v>1</v>
      </c>
      <c r="G20" s="3">
        <v>1</v>
      </c>
      <c r="H20" s="3">
        <v>0</v>
      </c>
      <c r="I20" s="33">
        <f>SUM(B20:H20)</f>
        <v>11</v>
      </c>
    </row>
    <row r="21" spans="1:9" x14ac:dyDescent="0.2">
      <c r="A21" s="3" t="s">
        <v>174</v>
      </c>
      <c r="B21" s="3">
        <v>2</v>
      </c>
      <c r="C21" s="3">
        <v>2</v>
      </c>
      <c r="D21" s="3">
        <v>5</v>
      </c>
      <c r="E21" s="3">
        <v>0</v>
      </c>
      <c r="F21" s="3">
        <v>0</v>
      </c>
      <c r="G21" s="3">
        <v>1</v>
      </c>
      <c r="H21" s="3">
        <v>0</v>
      </c>
      <c r="I21" s="33">
        <f>SUM(B21:H21)</f>
        <v>10</v>
      </c>
    </row>
    <row r="22" spans="1:9" x14ac:dyDescent="0.2">
      <c r="A22" s="3" t="s">
        <v>171</v>
      </c>
      <c r="B22" s="3">
        <v>6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3">
        <f>SUM(B22:H22)</f>
        <v>9</v>
      </c>
    </row>
    <row r="23" spans="1:9" x14ac:dyDescent="0.2">
      <c r="A23" s="3" t="s">
        <v>191</v>
      </c>
      <c r="B23" s="3">
        <v>0</v>
      </c>
      <c r="C23" s="3">
        <v>1</v>
      </c>
      <c r="D23" s="3">
        <v>0</v>
      </c>
      <c r="E23" s="3">
        <v>3</v>
      </c>
      <c r="F23" s="3">
        <v>0</v>
      </c>
      <c r="G23" s="3">
        <v>2</v>
      </c>
      <c r="H23" s="3">
        <v>3</v>
      </c>
      <c r="I23" s="33">
        <f>SUM(B23:H23)</f>
        <v>9</v>
      </c>
    </row>
    <row r="24" spans="1:9" x14ac:dyDescent="0.2">
      <c r="A24" s="3" t="s">
        <v>184</v>
      </c>
      <c r="B24" s="3">
        <v>3</v>
      </c>
      <c r="C24" s="3">
        <v>2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3">
        <f>SUM(B24:H24)</f>
        <v>8</v>
      </c>
    </row>
    <row r="25" spans="1:9" x14ac:dyDescent="0.2">
      <c r="A25" s="3" t="s">
        <v>164</v>
      </c>
      <c r="B25" s="3">
        <v>3</v>
      </c>
      <c r="C25" s="3">
        <v>0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3">
        <f>SUM(B25:H25)</f>
        <v>7</v>
      </c>
    </row>
    <row r="26" spans="1:9" x14ac:dyDescent="0.2">
      <c r="A26" s="3" t="s">
        <v>173</v>
      </c>
      <c r="B26" s="3">
        <v>6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3">
        <f>SUM(B26:H26)</f>
        <v>7</v>
      </c>
    </row>
    <row r="27" spans="1:9" x14ac:dyDescent="0.2">
      <c r="A27" s="3" t="s">
        <v>167</v>
      </c>
      <c r="B27" s="3">
        <v>1</v>
      </c>
      <c r="C27" s="3">
        <v>1</v>
      </c>
      <c r="D27" s="3">
        <v>0</v>
      </c>
      <c r="E27" s="3">
        <v>0</v>
      </c>
      <c r="F27" s="3">
        <v>2</v>
      </c>
      <c r="G27" s="3">
        <v>2</v>
      </c>
      <c r="H27" s="3">
        <v>0</v>
      </c>
      <c r="I27" s="33">
        <f>SUM(B27:H27)</f>
        <v>6</v>
      </c>
    </row>
    <row r="28" spans="1:9" x14ac:dyDescent="0.2">
      <c r="A28" s="3" t="s">
        <v>195</v>
      </c>
      <c r="B28" s="3">
        <v>2</v>
      </c>
      <c r="C28" s="3">
        <v>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3">
        <f>SUM(B28:H28)</f>
        <v>5</v>
      </c>
    </row>
    <row r="29" spans="1:9" x14ac:dyDescent="0.2">
      <c r="A29" s="3" t="s">
        <v>163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3">
        <f>SUM(B29:H29)</f>
        <v>4</v>
      </c>
    </row>
    <row r="30" spans="1:9" x14ac:dyDescent="0.2">
      <c r="A30" s="3" t="s">
        <v>165</v>
      </c>
      <c r="B30" s="3">
        <v>1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3">
        <f>SUM(B30:H30)</f>
        <v>4</v>
      </c>
    </row>
    <row r="31" spans="1:9" x14ac:dyDescent="0.2">
      <c r="A31" s="3" t="s">
        <v>176</v>
      </c>
      <c r="B31" s="3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3">
        <f>SUM(B31:H31)</f>
        <v>4</v>
      </c>
    </row>
    <row r="32" spans="1:9" x14ac:dyDescent="0.2">
      <c r="A32" s="3" t="s">
        <v>161</v>
      </c>
      <c r="B32" s="3">
        <v>2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3">
        <f>SUM(B32:H32)</f>
        <v>3</v>
      </c>
    </row>
    <row r="33" spans="1:9" x14ac:dyDescent="0.2">
      <c r="A33" s="3" t="s">
        <v>162</v>
      </c>
      <c r="B33" s="3">
        <v>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3">
        <f>SUM(B33:H33)</f>
        <v>2</v>
      </c>
    </row>
    <row r="34" spans="1:9" x14ac:dyDescent="0.2">
      <c r="A34" s="3" t="s">
        <v>186</v>
      </c>
      <c r="B34" s="3">
        <v>1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33">
        <f>SUM(B34:H34)</f>
        <v>2</v>
      </c>
    </row>
    <row r="35" spans="1:9" x14ac:dyDescent="0.2">
      <c r="A35" s="3" t="s">
        <v>188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3">
        <f>SUM(B35:H35)</f>
        <v>2</v>
      </c>
    </row>
    <row r="36" spans="1:9" x14ac:dyDescent="0.2">
      <c r="A36" s="3" t="s">
        <v>185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3">
        <f>SUM(B36:H36)</f>
        <v>1</v>
      </c>
    </row>
    <row r="37" spans="1:9" x14ac:dyDescent="0.2">
      <c r="A37" s="3" t="s">
        <v>193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3">
        <f>SUM(B37:H37)</f>
        <v>1</v>
      </c>
    </row>
    <row r="38" spans="1:9" x14ac:dyDescent="0.2">
      <c r="A38" s="3" t="s">
        <v>180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3">
        <f>SUM(B38:H38)</f>
        <v>0</v>
      </c>
    </row>
    <row r="39" spans="1:9" x14ac:dyDescent="0.2">
      <c r="A39" s="3" t="s">
        <v>187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3">
        <f>SUM(B39:H39)</f>
        <v>0</v>
      </c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14">
        <f>SUM(B40:H40)</f>
        <v>0</v>
      </c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14">
        <f>SUM(B41:H41)</f>
        <v>0</v>
      </c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14">
        <f>SUM(B42:H42)</f>
        <v>0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14">
        <f>SUM(B43:H43)</f>
        <v>0</v>
      </c>
    </row>
    <row r="44" spans="1:9" x14ac:dyDescent="0.2">
      <c r="A44" s="7"/>
      <c r="B44" s="3"/>
      <c r="C44" s="3"/>
      <c r="D44" s="3"/>
      <c r="E44" s="3"/>
      <c r="F44" s="3"/>
      <c r="G44" s="3"/>
      <c r="H44" s="3"/>
      <c r="I44" s="14">
        <f>SUM(B44:H44)</f>
        <v>0</v>
      </c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14">
        <f>SUM(B45:H45)</f>
        <v>0</v>
      </c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14">
        <f>SUM(B46:H46)</f>
        <v>0</v>
      </c>
    </row>
    <row r="47" spans="1:9" x14ac:dyDescent="0.2">
      <c r="A47" s="16"/>
      <c r="B47" s="3"/>
      <c r="C47" s="3"/>
      <c r="D47" s="3"/>
      <c r="E47" s="3"/>
      <c r="F47" s="3"/>
      <c r="G47" s="3"/>
      <c r="H47" s="3"/>
      <c r="I47" s="14">
        <f>SUM(B47:H47)</f>
        <v>0</v>
      </c>
    </row>
    <row r="48" spans="1:9" x14ac:dyDescent="0.2">
      <c r="A48" s="16"/>
      <c r="I48" s="14">
        <f>SUM(B48:H48)</f>
        <v>0</v>
      </c>
    </row>
    <row r="49" spans="9:9" x14ac:dyDescent="0.2">
      <c r="I49" s="14">
        <f>SUM(B49:H49)</f>
        <v>0</v>
      </c>
    </row>
    <row r="50" spans="9:9" x14ac:dyDescent="0.2">
      <c r="I50" s="14">
        <f>SUM(B50:H50)</f>
        <v>0</v>
      </c>
    </row>
    <row r="51" spans="9:9" x14ac:dyDescent="0.2">
      <c r="I51" s="14">
        <f>SUM(B51:H51)</f>
        <v>0</v>
      </c>
    </row>
    <row r="52" spans="9:9" x14ac:dyDescent="0.2">
      <c r="I52" s="14">
        <f>SUM(B52:H52)</f>
        <v>0</v>
      </c>
    </row>
    <row r="53" spans="9:9" x14ac:dyDescent="0.2">
      <c r="I53" s="14">
        <f>SUM(B53:H53)</f>
        <v>0</v>
      </c>
    </row>
    <row r="54" spans="9:9" x14ac:dyDescent="0.2">
      <c r="I54" s="14">
        <f>SUM(B54:H54)</f>
        <v>0</v>
      </c>
    </row>
    <row r="55" spans="9:9" x14ac:dyDescent="0.2">
      <c r="I55" s="14">
        <f>SUM(B55:H55)</f>
        <v>0</v>
      </c>
    </row>
    <row r="56" spans="9:9" x14ac:dyDescent="0.2">
      <c r="I56" s="14">
        <f>SUM(B56:H56)</f>
        <v>0</v>
      </c>
    </row>
    <row r="57" spans="9:9" x14ac:dyDescent="0.2">
      <c r="I57" s="14">
        <f>SUM(B57:H57)</f>
        <v>0</v>
      </c>
    </row>
    <row r="58" spans="9:9" x14ac:dyDescent="0.2">
      <c r="I58" s="14">
        <f>SUM(B58:H58)</f>
        <v>0</v>
      </c>
    </row>
    <row r="59" spans="9:9" x14ac:dyDescent="0.2">
      <c r="I59" s="14">
        <f>SUM(B59:H59)</f>
        <v>0</v>
      </c>
    </row>
    <row r="60" spans="9:9" x14ac:dyDescent="0.2">
      <c r="I60" s="14">
        <f>SUM(B60:H60)</f>
        <v>0</v>
      </c>
    </row>
    <row r="61" spans="9:9" x14ac:dyDescent="0.2">
      <c r="I61" s="14">
        <f>SUM(B61:H61)</f>
        <v>0</v>
      </c>
    </row>
    <row r="62" spans="9:9" x14ac:dyDescent="0.2">
      <c r="I62" s="14">
        <f>SUM(B62:H62)</f>
        <v>0</v>
      </c>
    </row>
    <row r="63" spans="9:9" x14ac:dyDescent="0.2">
      <c r="I63" s="14">
        <f>SUM(B63:H63)</f>
        <v>0</v>
      </c>
    </row>
    <row r="64" spans="9:9" x14ac:dyDescent="0.2">
      <c r="I64" s="14">
        <f>SUM(B64:H64)</f>
        <v>0</v>
      </c>
    </row>
    <row r="65" spans="9:9" x14ac:dyDescent="0.2">
      <c r="I65" s="14">
        <f>SUM(B65:H65)</f>
        <v>0</v>
      </c>
    </row>
    <row r="66" spans="9:9" x14ac:dyDescent="0.2">
      <c r="I66" s="14">
        <f>SUM(B66:H66)</f>
        <v>0</v>
      </c>
    </row>
    <row r="67" spans="9:9" x14ac:dyDescent="0.2">
      <c r="I67" s="14">
        <f>SUM(B67:H67)</f>
        <v>0</v>
      </c>
    </row>
    <row r="68" spans="9:9" x14ac:dyDescent="0.2">
      <c r="I68" s="14">
        <f>SUM(B68:H68)</f>
        <v>0</v>
      </c>
    </row>
    <row r="69" spans="9:9" x14ac:dyDescent="0.2">
      <c r="I69" s="14">
        <f>SUM(B69:H69)</f>
        <v>0</v>
      </c>
    </row>
    <row r="70" spans="9:9" x14ac:dyDescent="0.2">
      <c r="I70" s="14">
        <f>SUM(B70:H70)</f>
        <v>0</v>
      </c>
    </row>
    <row r="71" spans="9:9" x14ac:dyDescent="0.2">
      <c r="I71" s="14">
        <f>SUM(B71:H71)</f>
        <v>0</v>
      </c>
    </row>
    <row r="72" spans="9:9" x14ac:dyDescent="0.2">
      <c r="I72" s="14">
        <f>SUM(B72:H72)</f>
        <v>0</v>
      </c>
    </row>
    <row r="73" spans="9:9" x14ac:dyDescent="0.2">
      <c r="I73" s="14">
        <f>SUM(B73:H73)</f>
        <v>0</v>
      </c>
    </row>
    <row r="74" spans="9:9" x14ac:dyDescent="0.2">
      <c r="I74" s="14">
        <f>SUM(B74:H74)</f>
        <v>0</v>
      </c>
    </row>
    <row r="75" spans="9:9" x14ac:dyDescent="0.2">
      <c r="I75" s="14">
        <f>SUM(B75:H75)</f>
        <v>0</v>
      </c>
    </row>
    <row r="76" spans="9:9" x14ac:dyDescent="0.2">
      <c r="I76" s="14">
        <f>SUM(B76:H76)</f>
        <v>0</v>
      </c>
    </row>
    <row r="77" spans="9:9" x14ac:dyDescent="0.2">
      <c r="I77" s="14">
        <f>SUM(B77:H77)</f>
        <v>0</v>
      </c>
    </row>
    <row r="78" spans="9:9" x14ac:dyDescent="0.2">
      <c r="I78" s="14">
        <f>SUM(B78:H78)</f>
        <v>0</v>
      </c>
    </row>
    <row r="79" spans="9:9" x14ac:dyDescent="0.2">
      <c r="I79" s="14">
        <f>SUM(B79:H79)</f>
        <v>0</v>
      </c>
    </row>
    <row r="80" spans="9:9" x14ac:dyDescent="0.2">
      <c r="I80" s="14">
        <f>SUM(B80:H80)</f>
        <v>0</v>
      </c>
    </row>
    <row r="81" spans="9:9" x14ac:dyDescent="0.2">
      <c r="I81" s="14">
        <f>SUM(B81:H81)</f>
        <v>0</v>
      </c>
    </row>
    <row r="82" spans="9:9" x14ac:dyDescent="0.2">
      <c r="I82" s="14">
        <f>SUM(B82:H82)</f>
        <v>0</v>
      </c>
    </row>
    <row r="83" spans="9:9" x14ac:dyDescent="0.2">
      <c r="I83" s="14">
        <f>SUM(B83:H83)</f>
        <v>0</v>
      </c>
    </row>
    <row r="84" spans="9:9" x14ac:dyDescent="0.2">
      <c r="I84" s="14">
        <f>SUM(B84:H84)</f>
        <v>0</v>
      </c>
    </row>
    <row r="85" spans="9:9" x14ac:dyDescent="0.2">
      <c r="I85" s="14">
        <f>SUM(B85:H85)</f>
        <v>0</v>
      </c>
    </row>
    <row r="86" spans="9:9" x14ac:dyDescent="0.2">
      <c r="I86" s="14">
        <f>SUM(B86:H86)</f>
        <v>0</v>
      </c>
    </row>
    <row r="87" spans="9:9" x14ac:dyDescent="0.2">
      <c r="I87" s="14">
        <f>SUM(B87:H87)</f>
        <v>0</v>
      </c>
    </row>
    <row r="88" spans="9:9" x14ac:dyDescent="0.2">
      <c r="I88" s="14">
        <f>SUM(B88:H88)</f>
        <v>0</v>
      </c>
    </row>
    <row r="89" spans="9:9" x14ac:dyDescent="0.2">
      <c r="I89" s="14">
        <f>SUM(B89:H89)</f>
        <v>0</v>
      </c>
    </row>
    <row r="90" spans="9:9" x14ac:dyDescent="0.2">
      <c r="I90" s="14">
        <f>SUM(B90:H90)</f>
        <v>0</v>
      </c>
    </row>
    <row r="91" spans="9:9" x14ac:dyDescent="0.2">
      <c r="I91" s="14">
        <f>SUM(B91:H91)</f>
        <v>0</v>
      </c>
    </row>
    <row r="92" spans="9:9" x14ac:dyDescent="0.2">
      <c r="I92" s="14">
        <f>SUM(B92:H92)</f>
        <v>0</v>
      </c>
    </row>
    <row r="93" spans="9:9" x14ac:dyDescent="0.2">
      <c r="I93" s="14">
        <f>SUM(B93:H93)</f>
        <v>0</v>
      </c>
    </row>
    <row r="94" spans="9:9" x14ac:dyDescent="0.2">
      <c r="I94" s="14">
        <f>SUM(B94:H94)</f>
        <v>0</v>
      </c>
    </row>
    <row r="95" spans="9:9" x14ac:dyDescent="0.2">
      <c r="I95" s="14">
        <f>SUM(B95:H95)</f>
        <v>0</v>
      </c>
    </row>
    <row r="96" spans="9:9" x14ac:dyDescent="0.2">
      <c r="I96" s="14">
        <f>SUM(B96:H96)</f>
        <v>0</v>
      </c>
    </row>
    <row r="97" spans="9:9" x14ac:dyDescent="0.2">
      <c r="I97" s="14">
        <f>SUM(B97:H97)</f>
        <v>0</v>
      </c>
    </row>
    <row r="98" spans="9:9" x14ac:dyDescent="0.2">
      <c r="I98" s="14">
        <f>SUM(B98:H98)</f>
        <v>0</v>
      </c>
    </row>
    <row r="99" spans="9:9" x14ac:dyDescent="0.2">
      <c r="I99" s="14">
        <f>SUM(B99:H99)</f>
        <v>0</v>
      </c>
    </row>
    <row r="100" spans="9:9" x14ac:dyDescent="0.2">
      <c r="I100" s="14">
        <f>SUM(B100:H100)</f>
        <v>0</v>
      </c>
    </row>
  </sheetData>
  <sortState ref="A2:I99">
    <sortCondition descending="1" ref="I1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8.RAZRED</vt:lpstr>
      <vt:lpstr>Rezultati</vt:lpstr>
      <vt:lpstr>'8.RAZRED'!Print_Titles</vt:lpstr>
    </vt:vector>
  </TitlesOfParts>
  <Company>osgjd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revision/>
  <cp:lastPrinted>2017-01-26T14:38:52Z</cp:lastPrinted>
  <dcterms:created xsi:type="dcterms:W3CDTF">2013-01-16T16:17:53Z</dcterms:created>
  <dcterms:modified xsi:type="dcterms:W3CDTF">2017-01-26T14:39:36Z</dcterms:modified>
</cp:coreProperties>
</file>